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БЮДЖЕТА'!$A$8:$E$200</definedName>
    <definedName name="_xlnm.Print_Titles" localSheetId="0">'БЕЗ УЧЕТА СЧЕТОВ БЮДЖЕТА'!$8:$8</definedName>
    <definedName name="_xlnm.Print_Area" localSheetId="0">'БЕЗ УЧЕТА СЧЕТОВ БЮДЖЕТА'!$A$1:$G$200</definedName>
  </definedNames>
  <calcPr calcId="145621"/>
</workbook>
</file>

<file path=xl/calcChain.xml><?xml version="1.0" encoding="utf-8"?>
<calcChain xmlns="http://schemas.openxmlformats.org/spreadsheetml/2006/main">
  <c r="G194" i="1" l="1"/>
  <c r="F194" i="1"/>
  <c r="E194" i="1"/>
  <c r="G153" i="1"/>
  <c r="F153" i="1"/>
  <c r="F151" i="1" s="1"/>
  <c r="E153" i="1"/>
  <c r="F161" i="1"/>
  <c r="G161" i="1"/>
  <c r="E161" i="1"/>
  <c r="F131" i="1"/>
  <c r="G131" i="1"/>
  <c r="E131" i="1"/>
  <c r="E130" i="1"/>
  <c r="F114" i="1"/>
  <c r="G114" i="1"/>
  <c r="E114" i="1"/>
  <c r="F112" i="1"/>
  <c r="F111" i="1" s="1"/>
  <c r="F110" i="1" s="1"/>
  <c r="G112" i="1"/>
  <c r="E112" i="1"/>
  <c r="F72" i="1"/>
  <c r="F71" i="1"/>
  <c r="G72" i="1"/>
  <c r="G71" i="1"/>
  <c r="E72" i="1"/>
  <c r="E71" i="1"/>
  <c r="F130" i="1"/>
  <c r="G130" i="1"/>
  <c r="F120" i="1"/>
  <c r="G120" i="1"/>
  <c r="G119" i="1" s="1"/>
  <c r="E120" i="1"/>
  <c r="E119" i="1" s="1"/>
  <c r="F100" i="1"/>
  <c r="G100" i="1"/>
  <c r="G96" i="1" s="1"/>
  <c r="G95" i="1" s="1"/>
  <c r="E100" i="1"/>
  <c r="F90" i="1"/>
  <c r="F89" i="1" s="1"/>
  <c r="G90" i="1"/>
  <c r="G89" i="1" s="1"/>
  <c r="E90" i="1"/>
  <c r="E89" i="1" s="1"/>
  <c r="F75" i="1"/>
  <c r="F74" i="1" s="1"/>
  <c r="G75" i="1"/>
  <c r="E75" i="1"/>
  <c r="F97" i="1"/>
  <c r="F96" i="1" s="1"/>
  <c r="F95" i="1" s="1"/>
  <c r="G97" i="1"/>
  <c r="E97" i="1"/>
  <c r="E96" i="1" s="1"/>
  <c r="E95" i="1" s="1"/>
  <c r="F188" i="1"/>
  <c r="G188" i="1"/>
  <c r="E188" i="1"/>
  <c r="F62" i="1"/>
  <c r="F61" i="1" s="1"/>
  <c r="G62" i="1"/>
  <c r="E62" i="1"/>
  <c r="E61" i="1" s="1"/>
  <c r="F146" i="1"/>
  <c r="F145" i="1" s="1"/>
  <c r="G146" i="1"/>
  <c r="G145" i="1" s="1"/>
  <c r="E146" i="1"/>
  <c r="E145" i="1" s="1"/>
  <c r="F119" i="1"/>
  <c r="F85" i="1"/>
  <c r="F84" i="1" s="1"/>
  <c r="G85" i="1"/>
  <c r="G84" i="1"/>
  <c r="E85" i="1"/>
  <c r="G87" i="1"/>
  <c r="F87" i="1"/>
  <c r="E87" i="1"/>
  <c r="E84" i="1" s="1"/>
  <c r="G74" i="1"/>
  <c r="G47" i="1"/>
  <c r="G46" i="1"/>
  <c r="F47" i="1"/>
  <c r="F46" i="1"/>
  <c r="E47" i="1"/>
  <c r="E46" i="1"/>
  <c r="F14" i="1"/>
  <c r="F13" i="1"/>
  <c r="F166" i="1"/>
  <c r="G166" i="1"/>
  <c r="E166" i="1"/>
  <c r="F117" i="1"/>
  <c r="F116" i="1" s="1"/>
  <c r="G117" i="1"/>
  <c r="G116" i="1" s="1"/>
  <c r="E117" i="1"/>
  <c r="E116" i="1" s="1"/>
  <c r="F40" i="1"/>
  <c r="G40" i="1"/>
  <c r="E40" i="1"/>
  <c r="F36" i="1"/>
  <c r="G36" i="1"/>
  <c r="E36" i="1"/>
  <c r="G14" i="1"/>
  <c r="G13" i="1" s="1"/>
  <c r="E14" i="1"/>
  <c r="E13" i="1" s="1"/>
  <c r="G198" i="1"/>
  <c r="G197" i="1" s="1"/>
  <c r="F198" i="1"/>
  <c r="F197" i="1" s="1"/>
  <c r="G192" i="1"/>
  <c r="F192" i="1"/>
  <c r="G190" i="1"/>
  <c r="F190" i="1"/>
  <c r="G186" i="1"/>
  <c r="F186" i="1"/>
  <c r="G183" i="1"/>
  <c r="F183" i="1"/>
  <c r="G180" i="1"/>
  <c r="F180" i="1"/>
  <c r="G178" i="1"/>
  <c r="F178" i="1"/>
  <c r="G176" i="1"/>
  <c r="F176" i="1"/>
  <c r="G159" i="1"/>
  <c r="F159" i="1"/>
  <c r="G157" i="1"/>
  <c r="F157" i="1"/>
  <c r="G143" i="1"/>
  <c r="G142" i="1" s="1"/>
  <c r="F143" i="1"/>
  <c r="F142" i="1" s="1"/>
  <c r="G140" i="1"/>
  <c r="G139" i="1" s="1"/>
  <c r="F140" i="1"/>
  <c r="F139" i="1" s="1"/>
  <c r="G137" i="1"/>
  <c r="G136" i="1" s="1"/>
  <c r="F137" i="1"/>
  <c r="F136" i="1" s="1"/>
  <c r="G128" i="1"/>
  <c r="G127" i="1" s="1"/>
  <c r="F128" i="1"/>
  <c r="F127" i="1" s="1"/>
  <c r="G108" i="1"/>
  <c r="F108" i="1"/>
  <c r="G82" i="1"/>
  <c r="G81" i="1" s="1"/>
  <c r="F82" i="1"/>
  <c r="F81" i="1" s="1"/>
  <c r="G79" i="1"/>
  <c r="G78" i="1" s="1"/>
  <c r="F79" i="1"/>
  <c r="F78" i="1" s="1"/>
  <c r="G69" i="1"/>
  <c r="G68" i="1" s="1"/>
  <c r="F69" i="1"/>
  <c r="F68" i="1" s="1"/>
  <c r="G66" i="1"/>
  <c r="G65" i="1" s="1"/>
  <c r="F66" i="1"/>
  <c r="F65" i="1" s="1"/>
  <c r="G61" i="1"/>
  <c r="G59" i="1"/>
  <c r="F59" i="1"/>
  <c r="G56" i="1"/>
  <c r="F56" i="1"/>
  <c r="G53" i="1"/>
  <c r="G52" i="1" s="1"/>
  <c r="F53" i="1"/>
  <c r="F52" i="1" s="1"/>
  <c r="G50" i="1"/>
  <c r="G49" i="1" s="1"/>
  <c r="F50" i="1"/>
  <c r="F49" i="1" s="1"/>
  <c r="G43" i="1"/>
  <c r="F43" i="1"/>
  <c r="G26" i="1"/>
  <c r="F26" i="1"/>
  <c r="G21" i="1"/>
  <c r="G20" i="1" s="1"/>
  <c r="G19" i="1" s="1"/>
  <c r="F21" i="1"/>
  <c r="F20" i="1"/>
  <c r="F19" i="1" s="1"/>
  <c r="G11" i="1"/>
  <c r="G10" i="1" s="1"/>
  <c r="F11" i="1"/>
  <c r="F10" i="1" s="1"/>
  <c r="E128" i="1"/>
  <c r="E127" i="1" s="1"/>
  <c r="E56" i="1"/>
  <c r="E55" i="1" s="1"/>
  <c r="E59" i="1"/>
  <c r="E26" i="1"/>
  <c r="E21" i="1"/>
  <c r="E20" i="1" s="1"/>
  <c r="E19" i="1" s="1"/>
  <c r="E198" i="1"/>
  <c r="E197" i="1"/>
  <c r="E192" i="1"/>
  <c r="E190" i="1"/>
  <c r="E186" i="1"/>
  <c r="E183" i="1"/>
  <c r="E180" i="1"/>
  <c r="E178" i="1"/>
  <c r="E176" i="1"/>
  <c r="E159" i="1"/>
  <c r="E157" i="1"/>
  <c r="E143" i="1"/>
  <c r="E142" i="1" s="1"/>
  <c r="E140" i="1"/>
  <c r="E139" i="1" s="1"/>
  <c r="E137" i="1"/>
  <c r="E136" i="1" s="1"/>
  <c r="E108" i="1"/>
  <c r="E82" i="1"/>
  <c r="E81" i="1"/>
  <c r="E79" i="1"/>
  <c r="E78" i="1"/>
  <c r="E74" i="1"/>
  <c r="E69" i="1"/>
  <c r="E68" i="1" s="1"/>
  <c r="E66" i="1"/>
  <c r="E65" i="1" s="1"/>
  <c r="E53" i="1"/>
  <c r="E52" i="1" s="1"/>
  <c r="E50" i="1"/>
  <c r="E49" i="1" s="1"/>
  <c r="E43" i="1"/>
  <c r="E11" i="1"/>
  <c r="E10" i="1"/>
  <c r="G55" i="1"/>
  <c r="F55" i="1"/>
  <c r="G111" i="1"/>
  <c r="G110" i="1" s="1"/>
  <c r="E111" i="1"/>
  <c r="E110" i="1" s="1"/>
  <c r="G151" i="1"/>
  <c r="G150" i="1" s="1"/>
  <c r="E151" i="1"/>
  <c r="E150" i="1" s="1"/>
  <c r="F9" i="1" l="1"/>
  <c r="E9" i="1"/>
  <c r="E200" i="1" s="1"/>
  <c r="E204" i="1" s="1"/>
  <c r="G9" i="1"/>
  <c r="G200" i="1" s="1"/>
  <c r="G204" i="1" s="1"/>
  <c r="F150" i="1"/>
  <c r="F200" i="1" l="1"/>
  <c r="F204" i="1" s="1"/>
</calcChain>
</file>

<file path=xl/sharedStrings.xml><?xml version="1.0" encoding="utf-8"?>
<sst xmlns="http://schemas.openxmlformats.org/spreadsheetml/2006/main" count="399" uniqueCount="302">
  <si>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</si>
  <si>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</si>
  <si>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</si>
  <si>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</si>
  <si>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</si>
  <si>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</si>
  <si>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</si>
  <si>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</si>
  <si>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</si>
  <si>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</si>
  <si>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</si>
  <si>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</si>
  <si>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</si>
  <si>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</si>
  <si>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</si>
  <si>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</si>
  <si>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</si>
  <si>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</si>
  <si>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</si>
  <si>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</si>
  <si>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</si>
  <si>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</si>
  <si>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</si>
  <si>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</si>
  <si>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</si>
  <si>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</si>
  <si>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</si>
  <si>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</si>
  <si>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</si>
  <si>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</si>
  <si>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</si>
  <si>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</si>
  <si>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</si>
  <si>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</si>
  <si>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</si>
  <si>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</si>
  <si>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</si>
  <si>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</si>
  <si>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</si>
  <si>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</si>
  <si>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</si>
  <si>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</si>
  <si>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</si>
  <si>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</si>
  <si>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</si>
  <si>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</si>
  <si>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</si>
  <si>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</si>
  <si>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</si>
  <si>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</si>
  <si>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</si>
  <si>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</si>
  <si>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</si>
  <si>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</si>
  <si>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</si>
  <si>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</si>
  <si>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</si>
  <si>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</si>
  <si>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</si>
  <si>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</si>
  <si>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</si>
  <si>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</si>
  <si>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</si>
  <si>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</si>
  <si>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</si>
  <si>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</si>
  <si>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</si>
  <si>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</si>
  <si>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</si>
  <si>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</si>
  <si>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</si>
  <si>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</si>
  <si>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</si>
  <si>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</si>
  <si>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</si>
  <si>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</si>
  <si>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</si>
  <si>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</si>
  <si>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</si>
  <si>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</si>
  <si>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</si>
  <si>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</si>
  <si>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</si>
  <si>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</si>
  <si>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</si>
  <si>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</si>
  <si>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</si>
  <si>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</si>
  <si>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</si>
  <si>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</si>
  <si>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</si>
  <si>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</si>
  <si>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</si>
  <si>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</si>
  <si>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</si>
  <si>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</si>
  <si>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</si>
  <si>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</si>
  <si>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</si>
  <si>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</si>
  <si>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</si>
  <si>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</si>
  <si>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</si>
  <si>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</si>
  <si>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</si>
  <si>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</si>
  <si>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</si>
  <si>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</si>
  <si>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</si>
  <si>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</si>
  <si>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</si>
  <si>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</si>
  <si>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</si>
  <si>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</si>
  <si>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</si>
  <si>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</si>
  <si>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</si>
  <si>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</si>
  <si>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</si>
  <si>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</si>
  <si>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</si>
  <si>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</si>
  <si>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</si>
  <si>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</si>
  <si>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</si>
  <si>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</si>
  <si>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</si>
  <si>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</si>
  <si>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</si>
  <si>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</si>
  <si>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</si>
  <si>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</si>
  <si>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</si>
  <si>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</si>
  <si>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</si>
  <si>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</si>
  <si>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</si>
  <si>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</si>
  <si>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</si>
  <si>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</si>
  <si>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</si>
  <si>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</si>
  <si>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</si>
  <si>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</si>
  <si>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</si>
  <si>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</si>
  <si>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</si>
  <si>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</si>
  <si>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</si>
  <si>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</si>
  <si>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</si>
  <si>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</si>
  <si>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</si>
  <si>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</si>
  <si>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</si>
  <si>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</si>
  <si>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</si>
  <si>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</si>
  <si>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0500010600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</si>
  <si>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</si>
  <si>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</si>
  <si>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</si>
  <si>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</si>
  <si>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</si>
  <si>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</si>
  <si>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</si>
  <si>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</si>
  <si>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</si>
  <si>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</si>
  <si>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</si>
  <si>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</si>
  <si>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</si>
  <si>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</si>
  <si>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</si>
  <si>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</si>
  <si>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</si>
  <si>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</si>
  <si>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</si>
  <si>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</si>
  <si>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</si>
  <si>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</si>
  <si>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</si>
  <si>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</si>
  <si>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</si>
  <si>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</si>
  <si>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</si>
  <si>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</si>
  <si>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</si>
  <si>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</si>
  <si>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</si>
  <si>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</si>
  <si>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</si>
  <si>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</si>
  <si>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</si>
  <si>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</si>
  <si>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</si>
  <si>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</si>
  <si>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</si>
  <si>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</si>
  <si>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</si>
  <si>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</si>
  <si>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</si>
  <si>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</si>
  <si>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</si>
  <si>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</si>
  <si>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</si>
  <si>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</si>
  <si>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</si>
  <si>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</si>
  <si>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</si>
  <si>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</si>
  <si>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</si>
  <si>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</si>
  <si>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</si>
  <si>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</si>
  <si>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</si>
  <si>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</si>
  <si>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</si>
  <si>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</si>
  <si>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</si>
  <si>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</si>
  <si>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</si>
  <si>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Мероприятия администрации Михайловского муниципального района по развитию и поддержке социально ориентированных некоммерческих организаций ММР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</si>
  <si>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</si>
  <si>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</si>
  <si>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</si>
  <si>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</si>
  <si>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</si>
  <si>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</si>
  <si>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</si>
  <si>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</si>
  <si>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</si>
  <si>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</si>
  <si>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</si>
  <si>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</si>
  <si>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</si>
  <si>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</si>
  <si>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</si>
  <si>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</si>
  <si>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</si>
  <si>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</si>
  <si>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</si>
  <si>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</si>
  <si>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</si>
  <si>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</si>
  <si>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</si>
  <si>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</si>
  <si>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</si>
  <si>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</si>
  <si>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</si>
  <si>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</si>
  <si>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</si>
  <si>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</si>
  <si>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</si>
  <si>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</si>
  <si>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</si>
  <si>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</si>
  <si>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</si>
  <si>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</si>
  <si>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</si>
  <si>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</si>
  <si>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</si>
  <si>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</si>
  <si>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</si>
  <si>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</si>
  <si>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</si>
  <si>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</si>
  <si>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</si>
  <si>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</si>
  <si>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</si>
  <si>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</si>
  <si>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</si>
  <si>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</si>
  <si>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</si>
  <si>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</si>
  <si>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</si>
  <si>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</si>
  <si>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</si>
  <si>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</si>
  <si>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</si>
  <si>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</si>
  <si>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</si>
  <si>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</si>
  <si>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</si>
  <si>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</si>
  <si>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</si>
  <si>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</si>
  <si>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</si>
  <si>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</si>
  <si>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</si>
  <si>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</si>
  <si>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</si>
  <si>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</si>
  <si>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</si>
  <si>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</si>
  <si>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</si>
  <si>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</si>
  <si>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</si>
  <si>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</si>
  <si>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</si>
  <si>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0310051790</t>
  </si>
  <si>
    <t>№ 286 от 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</si>
</sst>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showGridLines="0" tabSelected="1" view="pageBreakPreview" zoomScale="112" zoomScaleNormal="100" zoomScaleSheetLayoutView="112" workbookViewId="0">
      <selection activeCell="A5" sqref="A5:G5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1" spans="1:8" ht="15.75" x14ac:dyDescent="0.25">
      <c r="B1" s="89"/>
      <c r="C1" s="89"/>
      <c r="D1" s="89"/>
      <c r="E1" s="98" t="s">
        <v>275</v>
      </c>
      <c r="F1" s="98"/>
      <c r="G1" s="98"/>
    </row>
    <row r="2" spans="1:8" ht="15" customHeight="1" x14ac:dyDescent="0.25">
      <c r="B2" s="90"/>
      <c r="C2" s="90"/>
      <c r="D2" s="90"/>
      <c r="E2" s="99" t="s">
        <v>53</v>
      </c>
      <c r="F2" s="99"/>
      <c r="G2" s="99"/>
    </row>
    <row r="3" spans="1:8" ht="15.75" x14ac:dyDescent="0.25">
      <c r="B3" s="91"/>
      <c r="C3" s="92"/>
      <c r="D3" s="92"/>
      <c r="E3" s="100" t="s">
        <v>301</v>
      </c>
      <c r="F3" s="100"/>
      <c r="G3" s="100"/>
    </row>
    <row r="4" spans="1:8" x14ac:dyDescent="0.2">
      <c r="B4" s="2"/>
    </row>
    <row r="5" spans="1:8" ht="30.75" customHeight="1" x14ac:dyDescent="0.35">
      <c r="A5" s="102" t="s">
        <v>18</v>
      </c>
      <c r="B5" s="102"/>
      <c r="C5" s="102"/>
      <c r="D5" s="102"/>
      <c r="E5" s="102"/>
      <c r="F5" s="102"/>
      <c r="G5" s="102"/>
    </row>
    <row r="6" spans="1:8" ht="57" customHeight="1" x14ac:dyDescent="0.2">
      <c r="A6" s="101" t="s">
        <v>276</v>
      </c>
      <c r="B6" s="101"/>
      <c r="C6" s="101"/>
      <c r="D6" s="101"/>
      <c r="E6" s="101"/>
      <c r="F6" s="101"/>
      <c r="G6" s="101"/>
    </row>
    <row r="7" spans="1:8" ht="15.75" x14ac:dyDescent="0.25">
      <c r="A7" s="19"/>
      <c r="B7" s="19"/>
      <c r="C7" s="19"/>
      <c r="D7" s="19"/>
      <c r="E7" s="19"/>
      <c r="G7" s="2" t="s">
        <v>274</v>
      </c>
    </row>
    <row r="8" spans="1:8" ht="15" x14ac:dyDescent="0.2">
      <c r="A8" s="4" t="s">
        <v>0</v>
      </c>
      <c r="B8" s="4" t="s">
        <v>13</v>
      </c>
      <c r="C8" s="4" t="s">
        <v>1</v>
      </c>
      <c r="D8" s="4" t="s">
        <v>193</v>
      </c>
      <c r="E8" s="4" t="s">
        <v>225</v>
      </c>
      <c r="F8" s="4" t="s">
        <v>253</v>
      </c>
      <c r="G8" s="4" t="s">
        <v>263</v>
      </c>
    </row>
    <row r="9" spans="1:8" ht="25.5" customHeight="1" x14ac:dyDescent="0.2">
      <c r="A9" s="34" t="s">
        <v>52</v>
      </c>
      <c r="B9" s="35" t="s">
        <v>2</v>
      </c>
      <c r="C9" s="36"/>
      <c r="D9" s="35" t="s">
        <v>77</v>
      </c>
      <c r="E9" s="77">
        <f>E13+E19+E52+E61+E65+E71+E74+E78+E81+E89+E95+E116+E10+E55+E49+E110+E119+E136+E139+E142+E145+E68+E84+E127+E130</f>
        <v>1008206.77939</v>
      </c>
      <c r="F9" s="77">
        <f>F13+F19+F52+F61+F65+F71+F74+F78+F81+F89+F95+F116+F10+F55+F49+F110+F119+F136+F139+F142+F145+F68+F84+F127+F130</f>
        <v>998337.01496000006</v>
      </c>
      <c r="G9" s="77">
        <f>G13+G19+G52+G61+G65+G71+G74+G78+G81+G89+G95+G116+G10+G55+G49+G110+G119+G136+G139+G142+G145+G68+G84+G127+G130</f>
        <v>1016010.1773700002</v>
      </c>
    </row>
    <row r="10" spans="1:8" ht="33.75" customHeight="1" x14ac:dyDescent="0.2">
      <c r="A10" s="43" t="s">
        <v>159</v>
      </c>
      <c r="B10" s="44" t="s">
        <v>59</v>
      </c>
      <c r="C10" s="45"/>
      <c r="D10" s="44" t="s">
        <v>78</v>
      </c>
      <c r="E10" s="46">
        <f t="shared" ref="E10:G11" si="0">E11</f>
        <v>1520.29835</v>
      </c>
      <c r="F10" s="46">
        <f t="shared" si="0"/>
        <v>1594.67336</v>
      </c>
      <c r="G10" s="46">
        <f t="shared" si="0"/>
        <v>829.24207000000001</v>
      </c>
    </row>
    <row r="11" spans="1:8" ht="18" customHeight="1" x14ac:dyDescent="0.2">
      <c r="A11" s="63" t="s">
        <v>14</v>
      </c>
      <c r="B11" s="47" t="s">
        <v>59</v>
      </c>
      <c r="C11" s="48"/>
      <c r="D11" s="47" t="s">
        <v>78</v>
      </c>
      <c r="E11" s="49">
        <f t="shared" si="0"/>
        <v>1520.29835</v>
      </c>
      <c r="F11" s="49">
        <f t="shared" si="0"/>
        <v>1594.67336</v>
      </c>
      <c r="G11" s="49">
        <f t="shared" si="0"/>
        <v>829.24207000000001</v>
      </c>
    </row>
    <row r="12" spans="1:8" ht="32.25" customHeight="1" x14ac:dyDescent="0.2">
      <c r="A12" s="26" t="s">
        <v>123</v>
      </c>
      <c r="B12" s="50" t="s">
        <v>59</v>
      </c>
      <c r="C12" s="51"/>
      <c r="D12" s="50" t="s">
        <v>122</v>
      </c>
      <c r="E12" s="80">
        <v>1520.29835</v>
      </c>
      <c r="F12" s="80">
        <v>1594.67336</v>
      </c>
      <c r="G12" s="80">
        <v>829.24207000000001</v>
      </c>
    </row>
    <row r="13" spans="1:8" ht="31.5" x14ac:dyDescent="0.2">
      <c r="A13" s="12" t="s">
        <v>124</v>
      </c>
      <c r="B13" s="14">
        <v>951</v>
      </c>
      <c r="C13" s="9"/>
      <c r="D13" s="9" t="s">
        <v>80</v>
      </c>
      <c r="E13" s="53">
        <f>E14</f>
        <v>29582.792229999999</v>
      </c>
      <c r="F13" s="53">
        <f>F14</f>
        <v>25110</v>
      </c>
      <c r="G13" s="53">
        <f>G14</f>
        <v>24610</v>
      </c>
    </row>
    <row r="14" spans="1:8" ht="14.25" x14ac:dyDescent="0.2">
      <c r="A14" s="63" t="s">
        <v>14</v>
      </c>
      <c r="B14" s="64">
        <v>951</v>
      </c>
      <c r="C14" s="65"/>
      <c r="D14" s="64" t="s">
        <v>80</v>
      </c>
      <c r="E14" s="66">
        <f>E15+E16+E17+E18</f>
        <v>29582.792229999999</v>
      </c>
      <c r="F14" s="66">
        <f>F15+F16+F17+F18</f>
        <v>25110</v>
      </c>
      <c r="G14" s="66">
        <f>G15+G16+G17+G18</f>
        <v>24610</v>
      </c>
    </row>
    <row r="15" spans="1:8" ht="31.5" x14ac:dyDescent="0.2">
      <c r="A15" s="26" t="s">
        <v>29</v>
      </c>
      <c r="B15" s="22">
        <v>951</v>
      </c>
      <c r="C15" s="24"/>
      <c r="D15" s="23" t="s">
        <v>79</v>
      </c>
      <c r="E15" s="94">
        <v>24500</v>
      </c>
      <c r="F15" s="94">
        <v>24500</v>
      </c>
      <c r="G15" s="94">
        <v>24000</v>
      </c>
      <c r="H15" s="93"/>
    </row>
    <row r="16" spans="1:8" ht="18.75" x14ac:dyDescent="0.2">
      <c r="A16" s="26" t="s">
        <v>75</v>
      </c>
      <c r="B16" s="22">
        <v>951</v>
      </c>
      <c r="C16" s="24"/>
      <c r="D16" s="23" t="s">
        <v>160</v>
      </c>
      <c r="E16" s="52">
        <v>0</v>
      </c>
      <c r="F16" s="52">
        <v>0</v>
      </c>
      <c r="G16" s="52">
        <v>0</v>
      </c>
    </row>
    <row r="17" spans="1:7" ht="47.25" x14ac:dyDescent="0.2">
      <c r="A17" s="26" t="s">
        <v>227</v>
      </c>
      <c r="B17" s="22">
        <v>951</v>
      </c>
      <c r="C17" s="24"/>
      <c r="D17" s="23" t="s">
        <v>226</v>
      </c>
      <c r="E17" s="52">
        <v>4472.79223</v>
      </c>
      <c r="F17" s="52">
        <v>0</v>
      </c>
      <c r="G17" s="52">
        <v>0</v>
      </c>
    </row>
    <row r="18" spans="1:7" ht="47.25" x14ac:dyDescent="0.2">
      <c r="A18" s="26" t="s">
        <v>139</v>
      </c>
      <c r="B18" s="22">
        <v>951</v>
      </c>
      <c r="C18" s="24"/>
      <c r="D18" s="23" t="s">
        <v>234</v>
      </c>
      <c r="E18" s="52">
        <v>610</v>
      </c>
      <c r="F18" s="52">
        <v>610</v>
      </c>
      <c r="G18" s="52">
        <v>610</v>
      </c>
    </row>
    <row r="19" spans="1:7" ht="15.75" x14ac:dyDescent="0.2">
      <c r="A19" s="12" t="s">
        <v>125</v>
      </c>
      <c r="B19" s="14">
        <v>953</v>
      </c>
      <c r="C19" s="9"/>
      <c r="D19" s="9" t="s">
        <v>83</v>
      </c>
      <c r="E19" s="74">
        <f>E20+E46</f>
        <v>836490.52455000009</v>
      </c>
      <c r="F19" s="74">
        <f>F20+F46</f>
        <v>865164.00829999999</v>
      </c>
      <c r="G19" s="74">
        <f>G20+G46</f>
        <v>887908.23530000017</v>
      </c>
    </row>
    <row r="20" spans="1:7" ht="25.5" x14ac:dyDescent="0.2">
      <c r="A20" s="63" t="s">
        <v>16</v>
      </c>
      <c r="B20" s="64" t="s">
        <v>15</v>
      </c>
      <c r="C20" s="65"/>
      <c r="D20" s="64" t="s">
        <v>77</v>
      </c>
      <c r="E20" s="66">
        <f>E21+E26+E36+E43+E40</f>
        <v>833990.52455000009</v>
      </c>
      <c r="F20" s="66">
        <f>F21+F26+F36+F43+F40</f>
        <v>863664.00829999999</v>
      </c>
      <c r="G20" s="66">
        <f>G21+G26+G36+G43+G40</f>
        <v>886408.23530000017</v>
      </c>
    </row>
    <row r="21" spans="1:7" ht="19.5" customHeight="1" x14ac:dyDescent="0.2">
      <c r="A21" s="30" t="s">
        <v>43</v>
      </c>
      <c r="B21" s="16">
        <v>953</v>
      </c>
      <c r="C21" s="6"/>
      <c r="D21" s="6" t="s">
        <v>81</v>
      </c>
      <c r="E21" s="71">
        <f>E22+E24+E23+E25</f>
        <v>183641.59400000001</v>
      </c>
      <c r="F21" s="71">
        <f>F22+F24+F23+F25</f>
        <v>189678.84399999998</v>
      </c>
      <c r="G21" s="71">
        <f>G22+G24+G23+G25</f>
        <v>193554.853</v>
      </c>
    </row>
    <row r="22" spans="1:7" ht="31.5" x14ac:dyDescent="0.2">
      <c r="A22" s="21" t="s">
        <v>29</v>
      </c>
      <c r="B22" s="22">
        <v>953</v>
      </c>
      <c r="C22" s="23"/>
      <c r="D22" s="23" t="s">
        <v>82</v>
      </c>
      <c r="E22" s="52">
        <v>74000</v>
      </c>
      <c r="F22" s="52">
        <v>74000</v>
      </c>
      <c r="G22" s="52">
        <v>71000</v>
      </c>
    </row>
    <row r="23" spans="1:7" ht="31.5" x14ac:dyDescent="0.2">
      <c r="A23" s="26" t="s">
        <v>56</v>
      </c>
      <c r="B23" s="22">
        <v>953</v>
      </c>
      <c r="C23" s="23"/>
      <c r="D23" s="23" t="s">
        <v>84</v>
      </c>
      <c r="E23" s="52">
        <v>1635.1</v>
      </c>
      <c r="F23" s="52">
        <v>400</v>
      </c>
      <c r="G23" s="52">
        <v>400</v>
      </c>
    </row>
    <row r="24" spans="1:7" ht="51" customHeight="1" x14ac:dyDescent="0.2">
      <c r="A24" s="26" t="s">
        <v>44</v>
      </c>
      <c r="B24" s="22">
        <v>953</v>
      </c>
      <c r="C24" s="23"/>
      <c r="D24" s="23" t="s">
        <v>85</v>
      </c>
      <c r="E24" s="52">
        <v>107256.49400000001</v>
      </c>
      <c r="F24" s="52">
        <v>114528.844</v>
      </c>
      <c r="G24" s="52">
        <v>121404.853</v>
      </c>
    </row>
    <row r="25" spans="1:7" ht="51" customHeight="1" x14ac:dyDescent="0.2">
      <c r="A25" s="32" t="s">
        <v>139</v>
      </c>
      <c r="B25" s="33">
        <v>953</v>
      </c>
      <c r="C25" s="23"/>
      <c r="D25" s="23" t="s">
        <v>235</v>
      </c>
      <c r="E25" s="52">
        <v>750</v>
      </c>
      <c r="F25" s="52">
        <v>750</v>
      </c>
      <c r="G25" s="52">
        <v>750</v>
      </c>
    </row>
    <row r="26" spans="1:7" ht="23.25" customHeight="1" x14ac:dyDescent="0.25">
      <c r="A26" s="31" t="s">
        <v>45</v>
      </c>
      <c r="B26" s="29">
        <v>953</v>
      </c>
      <c r="C26" s="6"/>
      <c r="D26" s="6" t="s">
        <v>86</v>
      </c>
      <c r="E26" s="71">
        <f>SUM(E27:E35)</f>
        <v>581001.47380000004</v>
      </c>
      <c r="F26" s="71">
        <f>SUM(F27:F35)</f>
        <v>607054.49730000005</v>
      </c>
      <c r="G26" s="71">
        <f>SUM(G27:G35)</f>
        <v>628922.71530000016</v>
      </c>
    </row>
    <row r="27" spans="1:7" ht="31.5" x14ac:dyDescent="0.2">
      <c r="A27" s="21" t="s">
        <v>29</v>
      </c>
      <c r="B27" s="22">
        <v>953</v>
      </c>
      <c r="C27" s="23"/>
      <c r="D27" s="23" t="s">
        <v>87</v>
      </c>
      <c r="E27" s="52">
        <v>139000</v>
      </c>
      <c r="F27" s="52">
        <v>136000</v>
      </c>
      <c r="G27" s="52">
        <v>133000</v>
      </c>
    </row>
    <row r="28" spans="1:7" ht="31.5" x14ac:dyDescent="0.2">
      <c r="A28" s="26" t="s">
        <v>63</v>
      </c>
      <c r="B28" s="22">
        <v>953</v>
      </c>
      <c r="C28" s="23"/>
      <c r="D28" s="23" t="s">
        <v>88</v>
      </c>
      <c r="E28" s="87">
        <v>940.7</v>
      </c>
      <c r="F28" s="87">
        <v>1000</v>
      </c>
      <c r="G28" s="87">
        <v>1000</v>
      </c>
    </row>
    <row r="29" spans="1:7" ht="15.75" x14ac:dyDescent="0.2">
      <c r="A29" s="26" t="s">
        <v>261</v>
      </c>
      <c r="B29" s="22">
        <v>953</v>
      </c>
      <c r="C29" s="23"/>
      <c r="D29" s="23" t="s">
        <v>260</v>
      </c>
      <c r="E29" s="87">
        <v>0</v>
      </c>
      <c r="F29" s="87"/>
      <c r="G29" s="87"/>
    </row>
    <row r="30" spans="1:7" ht="63" x14ac:dyDescent="0.2">
      <c r="A30" s="26" t="s">
        <v>299</v>
      </c>
      <c r="B30" s="22">
        <v>953</v>
      </c>
      <c r="C30" s="23"/>
      <c r="D30" s="23" t="s">
        <v>300</v>
      </c>
      <c r="E30" s="87">
        <v>989.4248</v>
      </c>
      <c r="F30" s="87">
        <v>4081.3773000000001</v>
      </c>
      <c r="G30" s="87">
        <v>4081.3773000000001</v>
      </c>
    </row>
    <row r="31" spans="1:7" ht="47.25" x14ac:dyDescent="0.2">
      <c r="A31" s="26" t="s">
        <v>209</v>
      </c>
      <c r="B31" s="22">
        <v>953</v>
      </c>
      <c r="C31" s="23"/>
      <c r="D31" s="23" t="s">
        <v>210</v>
      </c>
      <c r="E31" s="94">
        <v>26793</v>
      </c>
      <c r="F31" s="94">
        <v>27144</v>
      </c>
      <c r="G31" s="94">
        <v>27144</v>
      </c>
    </row>
    <row r="32" spans="1:7" ht="48" customHeight="1" x14ac:dyDescent="0.2">
      <c r="A32" s="32" t="s">
        <v>46</v>
      </c>
      <c r="B32" s="33">
        <v>953</v>
      </c>
      <c r="C32" s="23"/>
      <c r="D32" s="23" t="s">
        <v>89</v>
      </c>
      <c r="E32" s="87">
        <v>363624.06400000001</v>
      </c>
      <c r="F32" s="87">
        <v>389129.83500000002</v>
      </c>
      <c r="G32" s="87">
        <v>413579.00300000003</v>
      </c>
    </row>
    <row r="33" spans="1:7" ht="48" customHeight="1" x14ac:dyDescent="0.2">
      <c r="A33" s="32" t="s">
        <v>239</v>
      </c>
      <c r="B33" s="33">
        <v>953</v>
      </c>
      <c r="C33" s="23"/>
      <c r="D33" s="23" t="s">
        <v>238</v>
      </c>
      <c r="E33" s="87">
        <v>24825.1</v>
      </c>
      <c r="F33" s="87">
        <v>24825.1</v>
      </c>
      <c r="G33" s="87">
        <v>25244.15</v>
      </c>
    </row>
    <row r="34" spans="1:7" ht="48" customHeight="1" x14ac:dyDescent="0.2">
      <c r="A34" s="32" t="s">
        <v>139</v>
      </c>
      <c r="B34" s="33">
        <v>953</v>
      </c>
      <c r="C34" s="23"/>
      <c r="D34" s="23" t="s">
        <v>236</v>
      </c>
      <c r="E34" s="52">
        <v>2095</v>
      </c>
      <c r="F34" s="52">
        <v>2140</v>
      </c>
      <c r="G34" s="52">
        <v>2140</v>
      </c>
    </row>
    <row r="35" spans="1:7" ht="42" customHeight="1" x14ac:dyDescent="0.2">
      <c r="A35" s="26" t="s">
        <v>207</v>
      </c>
      <c r="B35" s="22">
        <v>953</v>
      </c>
      <c r="C35" s="23"/>
      <c r="D35" s="23" t="s">
        <v>208</v>
      </c>
      <c r="E35" s="94">
        <v>22734.185000000001</v>
      </c>
      <c r="F35" s="94">
        <v>22734.185000000001</v>
      </c>
      <c r="G35" s="94">
        <v>22734.185000000001</v>
      </c>
    </row>
    <row r="36" spans="1:7" ht="31.5" x14ac:dyDescent="0.2">
      <c r="A36" s="30" t="s">
        <v>47</v>
      </c>
      <c r="B36" s="29">
        <v>953</v>
      </c>
      <c r="C36" s="6"/>
      <c r="D36" s="6" t="s">
        <v>90</v>
      </c>
      <c r="E36" s="55">
        <f>E37+E38+E39</f>
        <v>37000</v>
      </c>
      <c r="F36" s="55">
        <f>F37+F38+F39</f>
        <v>37000</v>
      </c>
      <c r="G36" s="55">
        <f>G37+G38+G39</f>
        <v>35000</v>
      </c>
    </row>
    <row r="37" spans="1:7" ht="31.5" x14ac:dyDescent="0.2">
      <c r="A37" s="21" t="s">
        <v>48</v>
      </c>
      <c r="B37" s="22">
        <v>953</v>
      </c>
      <c r="C37" s="23"/>
      <c r="D37" s="23" t="s">
        <v>91</v>
      </c>
      <c r="E37" s="52">
        <v>37000</v>
      </c>
      <c r="F37" s="52">
        <v>37000</v>
      </c>
      <c r="G37" s="52">
        <v>35000</v>
      </c>
    </row>
    <row r="38" spans="1:7" ht="20.25" customHeight="1" x14ac:dyDescent="0.2">
      <c r="A38" s="26" t="s">
        <v>113</v>
      </c>
      <c r="B38" s="22">
        <v>953</v>
      </c>
      <c r="C38" s="23"/>
      <c r="D38" s="23" t="s">
        <v>114</v>
      </c>
      <c r="E38" s="52">
        <v>0</v>
      </c>
      <c r="F38" s="52">
        <v>0</v>
      </c>
      <c r="G38" s="52">
        <v>0</v>
      </c>
    </row>
    <row r="39" spans="1:7" ht="48" customHeight="1" x14ac:dyDescent="0.2">
      <c r="A39" s="73" t="s">
        <v>139</v>
      </c>
      <c r="B39" s="22">
        <v>953</v>
      </c>
      <c r="C39" s="23"/>
      <c r="D39" s="23" t="s">
        <v>237</v>
      </c>
      <c r="E39" s="52">
        <v>0</v>
      </c>
      <c r="F39" s="52">
        <v>0</v>
      </c>
      <c r="G39" s="52">
        <v>0</v>
      </c>
    </row>
    <row r="40" spans="1:7" ht="33.75" customHeight="1" x14ac:dyDescent="0.2">
      <c r="A40" s="72" t="s">
        <v>229</v>
      </c>
      <c r="B40" s="29">
        <v>953</v>
      </c>
      <c r="C40" s="6"/>
      <c r="D40" s="6" t="s">
        <v>151</v>
      </c>
      <c r="E40" s="55">
        <f>E41+E42</f>
        <v>4824.4317499999997</v>
      </c>
      <c r="F40" s="55">
        <f>F41+F42</f>
        <v>2930.6669999999999</v>
      </c>
      <c r="G40" s="55">
        <f>G41+G42</f>
        <v>2930.6669999999999</v>
      </c>
    </row>
    <row r="41" spans="1:7" ht="37.5" customHeight="1" x14ac:dyDescent="0.2">
      <c r="A41" s="73" t="s">
        <v>49</v>
      </c>
      <c r="B41" s="22">
        <v>953</v>
      </c>
      <c r="C41" s="23"/>
      <c r="D41" s="23" t="s">
        <v>230</v>
      </c>
      <c r="E41" s="52">
        <v>1486</v>
      </c>
      <c r="F41" s="52">
        <v>1486</v>
      </c>
      <c r="G41" s="52">
        <v>1486</v>
      </c>
    </row>
    <row r="42" spans="1:7" ht="50.25" customHeight="1" x14ac:dyDescent="0.2">
      <c r="A42" s="73" t="s">
        <v>231</v>
      </c>
      <c r="B42" s="22">
        <v>953</v>
      </c>
      <c r="C42" s="23"/>
      <c r="D42" s="23" t="s">
        <v>228</v>
      </c>
      <c r="E42" s="52">
        <v>3338.4317500000002</v>
      </c>
      <c r="F42" s="52">
        <v>1444.6669999999999</v>
      </c>
      <c r="G42" s="52">
        <v>1444.6669999999999</v>
      </c>
    </row>
    <row r="43" spans="1:7" ht="31.5" x14ac:dyDescent="0.2">
      <c r="A43" s="30" t="s">
        <v>50</v>
      </c>
      <c r="B43" s="16">
        <v>953</v>
      </c>
      <c r="C43" s="6"/>
      <c r="D43" s="6" t="s">
        <v>92</v>
      </c>
      <c r="E43" s="55">
        <f>E44+E45</f>
        <v>27523.024999999998</v>
      </c>
      <c r="F43" s="55">
        <f>F44+F45</f>
        <v>26999.999999999996</v>
      </c>
      <c r="G43" s="55">
        <f>G44+G45</f>
        <v>25999.999999999996</v>
      </c>
    </row>
    <row r="44" spans="1:7" ht="31.5" x14ac:dyDescent="0.2">
      <c r="A44" s="21" t="s">
        <v>23</v>
      </c>
      <c r="B44" s="22">
        <v>953</v>
      </c>
      <c r="C44" s="23"/>
      <c r="D44" s="23" t="s">
        <v>161</v>
      </c>
      <c r="E44" s="52">
        <v>26999.999999999996</v>
      </c>
      <c r="F44" s="52">
        <v>26999.999999999996</v>
      </c>
      <c r="G44" s="52">
        <v>25999.999999999996</v>
      </c>
    </row>
    <row r="45" spans="1:7" ht="15.75" x14ac:dyDescent="0.2">
      <c r="A45" s="21" t="s">
        <v>64</v>
      </c>
      <c r="B45" s="22">
        <v>953</v>
      </c>
      <c r="C45" s="23"/>
      <c r="D45" s="23" t="s">
        <v>93</v>
      </c>
      <c r="E45" s="52">
        <v>523.02499999999998</v>
      </c>
      <c r="F45" s="52">
        <v>0</v>
      </c>
      <c r="G45" s="52">
        <v>0</v>
      </c>
    </row>
    <row r="46" spans="1:7" ht="15.75" x14ac:dyDescent="0.2">
      <c r="A46" s="63" t="s">
        <v>14</v>
      </c>
      <c r="B46" s="40">
        <v>951</v>
      </c>
      <c r="C46" s="41"/>
      <c r="D46" s="41" t="s">
        <v>77</v>
      </c>
      <c r="E46" s="42">
        <f t="shared" ref="E46:G47" si="1">E47</f>
        <v>2500</v>
      </c>
      <c r="F46" s="42">
        <f t="shared" si="1"/>
        <v>1500</v>
      </c>
      <c r="G46" s="42">
        <f t="shared" si="1"/>
        <v>1500</v>
      </c>
    </row>
    <row r="47" spans="1:7" ht="31.5" x14ac:dyDescent="0.2">
      <c r="A47" s="30" t="s">
        <v>240</v>
      </c>
      <c r="B47" s="16">
        <v>951</v>
      </c>
      <c r="C47" s="6"/>
      <c r="D47" s="6" t="s">
        <v>241</v>
      </c>
      <c r="E47" s="55">
        <f>E48</f>
        <v>2500</v>
      </c>
      <c r="F47" s="55">
        <f t="shared" si="1"/>
        <v>1500</v>
      </c>
      <c r="G47" s="55">
        <f t="shared" si="1"/>
        <v>1500</v>
      </c>
    </row>
    <row r="48" spans="1:7" ht="21.75" customHeight="1" x14ac:dyDescent="0.2">
      <c r="A48" s="21" t="s">
        <v>155</v>
      </c>
      <c r="B48" s="22">
        <v>951</v>
      </c>
      <c r="C48" s="23"/>
      <c r="D48" s="23" t="s">
        <v>242</v>
      </c>
      <c r="E48" s="94">
        <v>2500</v>
      </c>
      <c r="F48" s="94">
        <v>1500</v>
      </c>
      <c r="G48" s="94">
        <v>1500</v>
      </c>
    </row>
    <row r="49" spans="1:7" ht="31.5" x14ac:dyDescent="0.2">
      <c r="A49" s="8" t="s">
        <v>126</v>
      </c>
      <c r="B49" s="14">
        <v>951</v>
      </c>
      <c r="C49" s="9"/>
      <c r="D49" s="9" t="s">
        <v>94</v>
      </c>
      <c r="E49" s="10">
        <f t="shared" ref="E49:G50" si="2">E50</f>
        <v>240</v>
      </c>
      <c r="F49" s="10">
        <f t="shared" si="2"/>
        <v>240</v>
      </c>
      <c r="G49" s="10">
        <f t="shared" si="2"/>
        <v>240</v>
      </c>
    </row>
    <row r="50" spans="1:7" ht="15.75" x14ac:dyDescent="0.2">
      <c r="A50" s="63" t="s">
        <v>14</v>
      </c>
      <c r="B50" s="40">
        <v>951</v>
      </c>
      <c r="C50" s="41"/>
      <c r="D50" s="41" t="s">
        <v>94</v>
      </c>
      <c r="E50" s="42">
        <f t="shared" si="2"/>
        <v>240</v>
      </c>
      <c r="F50" s="42">
        <f t="shared" si="2"/>
        <v>240</v>
      </c>
      <c r="G50" s="42">
        <f t="shared" si="2"/>
        <v>240</v>
      </c>
    </row>
    <row r="51" spans="1:7" ht="31.5" x14ac:dyDescent="0.2">
      <c r="A51" s="26" t="s">
        <v>60</v>
      </c>
      <c r="B51" s="22">
        <v>951</v>
      </c>
      <c r="C51" s="23"/>
      <c r="D51" s="23" t="s">
        <v>162</v>
      </c>
      <c r="E51" s="52">
        <v>240</v>
      </c>
      <c r="F51" s="52">
        <v>240</v>
      </c>
      <c r="G51" s="52">
        <v>240</v>
      </c>
    </row>
    <row r="52" spans="1:7" ht="34.5" customHeight="1" x14ac:dyDescent="0.2">
      <c r="A52" s="12" t="s">
        <v>147</v>
      </c>
      <c r="B52" s="14">
        <v>951</v>
      </c>
      <c r="C52" s="9"/>
      <c r="D52" s="9" t="s">
        <v>95</v>
      </c>
      <c r="E52" s="10">
        <f t="shared" ref="E52:G53" si="3">E53</f>
        <v>100</v>
      </c>
      <c r="F52" s="10">
        <f t="shared" si="3"/>
        <v>100</v>
      </c>
      <c r="G52" s="10">
        <f t="shared" si="3"/>
        <v>100</v>
      </c>
    </row>
    <row r="53" spans="1:7" ht="14.25" x14ac:dyDescent="0.2">
      <c r="A53" s="63" t="s">
        <v>14</v>
      </c>
      <c r="B53" s="64">
        <v>951</v>
      </c>
      <c r="C53" s="65"/>
      <c r="D53" s="64" t="s">
        <v>95</v>
      </c>
      <c r="E53" s="67">
        <f t="shared" si="3"/>
        <v>100</v>
      </c>
      <c r="F53" s="67">
        <f t="shared" si="3"/>
        <v>100</v>
      </c>
      <c r="G53" s="67">
        <f t="shared" si="3"/>
        <v>100</v>
      </c>
    </row>
    <row r="54" spans="1:7" ht="33" customHeight="1" x14ac:dyDescent="0.2">
      <c r="A54" s="26" t="s">
        <v>37</v>
      </c>
      <c r="B54" s="22">
        <v>951</v>
      </c>
      <c r="C54" s="23"/>
      <c r="D54" s="23" t="s">
        <v>158</v>
      </c>
      <c r="E54" s="25">
        <v>100</v>
      </c>
      <c r="F54" s="25">
        <v>100</v>
      </c>
      <c r="G54" s="25">
        <v>100</v>
      </c>
    </row>
    <row r="55" spans="1:7" ht="33" customHeight="1" x14ac:dyDescent="0.2">
      <c r="A55" s="28" t="s">
        <v>127</v>
      </c>
      <c r="B55" s="14" t="s">
        <v>2</v>
      </c>
      <c r="C55" s="9"/>
      <c r="D55" s="9" t="s">
        <v>96</v>
      </c>
      <c r="E55" s="10">
        <f>E56+E59</f>
        <v>90</v>
      </c>
      <c r="F55" s="10">
        <f>F56+F59</f>
        <v>50</v>
      </c>
      <c r="G55" s="10">
        <f>G56+G59</f>
        <v>50</v>
      </c>
    </row>
    <row r="56" spans="1:7" ht="18.75" customHeight="1" x14ac:dyDescent="0.2">
      <c r="A56" s="63" t="s">
        <v>14</v>
      </c>
      <c r="B56" s="40">
        <v>951</v>
      </c>
      <c r="C56" s="41"/>
      <c r="D56" s="41" t="s">
        <v>96</v>
      </c>
      <c r="E56" s="42">
        <f>E57+E58</f>
        <v>31</v>
      </c>
      <c r="F56" s="42">
        <f>F57+F58</f>
        <v>31</v>
      </c>
      <c r="G56" s="42">
        <f>G57+G58</f>
        <v>31</v>
      </c>
    </row>
    <row r="57" spans="1:7" ht="33" customHeight="1" x14ac:dyDescent="0.2">
      <c r="A57" s="21" t="s">
        <v>57</v>
      </c>
      <c r="B57" s="22">
        <v>951</v>
      </c>
      <c r="C57" s="23"/>
      <c r="D57" s="23" t="s">
        <v>163</v>
      </c>
      <c r="E57" s="25">
        <v>31</v>
      </c>
      <c r="F57" s="25">
        <v>31</v>
      </c>
      <c r="G57" s="25">
        <v>31</v>
      </c>
    </row>
    <row r="58" spans="1:7" ht="33" customHeight="1" x14ac:dyDescent="0.2">
      <c r="A58" s="21" t="s">
        <v>58</v>
      </c>
      <c r="B58" s="22">
        <v>951</v>
      </c>
      <c r="C58" s="23"/>
      <c r="D58" s="23" t="s">
        <v>164</v>
      </c>
      <c r="E58" s="25">
        <v>0</v>
      </c>
      <c r="F58" s="25">
        <v>0</v>
      </c>
      <c r="G58" s="25">
        <v>0</v>
      </c>
    </row>
    <row r="59" spans="1:7" ht="33" customHeight="1" x14ac:dyDescent="0.2">
      <c r="A59" s="63" t="s">
        <v>16</v>
      </c>
      <c r="B59" s="64" t="s">
        <v>15</v>
      </c>
      <c r="C59" s="65"/>
      <c r="D59" s="64" t="s">
        <v>77</v>
      </c>
      <c r="E59" s="66">
        <f>E60</f>
        <v>59</v>
      </c>
      <c r="F59" s="66">
        <f>F60</f>
        <v>19</v>
      </c>
      <c r="G59" s="66">
        <f>G60</f>
        <v>19</v>
      </c>
    </row>
    <row r="60" spans="1:7" ht="33" customHeight="1" x14ac:dyDescent="0.2">
      <c r="A60" s="21" t="s">
        <v>205</v>
      </c>
      <c r="B60" s="22">
        <v>953</v>
      </c>
      <c r="C60" s="23"/>
      <c r="D60" s="23" t="s">
        <v>204</v>
      </c>
      <c r="E60" s="25">
        <v>59</v>
      </c>
      <c r="F60" s="25">
        <v>19</v>
      </c>
      <c r="G60" s="25">
        <v>19</v>
      </c>
    </row>
    <row r="61" spans="1:7" ht="36.75" customHeight="1" x14ac:dyDescent="0.2">
      <c r="A61" s="43" t="s">
        <v>128</v>
      </c>
      <c r="B61" s="14">
        <v>951</v>
      </c>
      <c r="C61" s="9"/>
      <c r="D61" s="9" t="s">
        <v>97</v>
      </c>
      <c r="E61" s="10">
        <f>E62</f>
        <v>50</v>
      </c>
      <c r="F61" s="10">
        <f>F62</f>
        <v>50</v>
      </c>
      <c r="G61" s="10">
        <f>G62</f>
        <v>50</v>
      </c>
    </row>
    <row r="62" spans="1:7" ht="14.25" x14ac:dyDescent="0.2">
      <c r="A62" s="63" t="s">
        <v>14</v>
      </c>
      <c r="B62" s="64">
        <v>951</v>
      </c>
      <c r="C62" s="65"/>
      <c r="D62" s="64" t="s">
        <v>97</v>
      </c>
      <c r="E62" s="67">
        <f>E64+E63</f>
        <v>50</v>
      </c>
      <c r="F62" s="67">
        <f>F64+F63</f>
        <v>50</v>
      </c>
      <c r="G62" s="67">
        <f>G64+G63</f>
        <v>50</v>
      </c>
    </row>
    <row r="63" spans="1:7" ht="31.5" x14ac:dyDescent="0.2">
      <c r="A63" s="21" t="s">
        <v>243</v>
      </c>
      <c r="B63" s="22">
        <v>951</v>
      </c>
      <c r="C63" s="23"/>
      <c r="D63" s="23" t="s">
        <v>244</v>
      </c>
      <c r="E63" s="25">
        <v>0</v>
      </c>
      <c r="F63" s="25">
        <v>0</v>
      </c>
      <c r="G63" s="25">
        <v>0</v>
      </c>
    </row>
    <row r="64" spans="1:7" ht="31.5" x14ac:dyDescent="0.2">
      <c r="A64" s="21" t="s">
        <v>27</v>
      </c>
      <c r="B64" s="22">
        <v>951</v>
      </c>
      <c r="C64" s="23"/>
      <c r="D64" s="23" t="s">
        <v>165</v>
      </c>
      <c r="E64" s="25">
        <v>50</v>
      </c>
      <c r="F64" s="25">
        <v>50</v>
      </c>
      <c r="G64" s="25">
        <v>50</v>
      </c>
    </row>
    <row r="65" spans="1:7" ht="35.25" customHeight="1" x14ac:dyDescent="0.2">
      <c r="A65" s="43" t="s">
        <v>129</v>
      </c>
      <c r="B65" s="14">
        <v>951</v>
      </c>
      <c r="C65" s="9"/>
      <c r="D65" s="9" t="s">
        <v>98</v>
      </c>
      <c r="E65" s="53">
        <f t="shared" ref="E65:G66" si="4">E66</f>
        <v>50</v>
      </c>
      <c r="F65" s="53">
        <f t="shared" si="4"/>
        <v>50</v>
      </c>
      <c r="G65" s="53">
        <f t="shared" si="4"/>
        <v>50</v>
      </c>
    </row>
    <row r="66" spans="1:7" ht="14.25" x14ac:dyDescent="0.2">
      <c r="A66" s="63" t="s">
        <v>14</v>
      </c>
      <c r="B66" s="64" t="s">
        <v>59</v>
      </c>
      <c r="C66" s="65"/>
      <c r="D66" s="64" t="s">
        <v>98</v>
      </c>
      <c r="E66" s="66">
        <f t="shared" si="4"/>
        <v>50</v>
      </c>
      <c r="F66" s="66">
        <f t="shared" si="4"/>
        <v>50</v>
      </c>
      <c r="G66" s="66">
        <f t="shared" si="4"/>
        <v>50</v>
      </c>
    </row>
    <row r="67" spans="1:7" ht="49.5" customHeight="1" x14ac:dyDescent="0.2">
      <c r="A67" s="21" t="s">
        <v>245</v>
      </c>
      <c r="B67" s="22">
        <v>951</v>
      </c>
      <c r="C67" s="23"/>
      <c r="D67" s="23" t="s">
        <v>262</v>
      </c>
      <c r="E67" s="52">
        <v>50</v>
      </c>
      <c r="F67" s="52">
        <v>50</v>
      </c>
      <c r="G67" s="52">
        <v>50</v>
      </c>
    </row>
    <row r="68" spans="1:7" ht="15.75" x14ac:dyDescent="0.2">
      <c r="A68" s="43" t="s">
        <v>213</v>
      </c>
      <c r="B68" s="14">
        <v>951</v>
      </c>
      <c r="C68" s="9"/>
      <c r="D68" s="9" t="s">
        <v>202</v>
      </c>
      <c r="E68" s="53">
        <f t="shared" ref="E68:G69" si="5">E69</f>
        <v>5000</v>
      </c>
      <c r="F68" s="53">
        <f t="shared" si="5"/>
        <v>765.5</v>
      </c>
      <c r="G68" s="53">
        <f t="shared" si="5"/>
        <v>375.6</v>
      </c>
    </row>
    <row r="69" spans="1:7" ht="14.25" x14ac:dyDescent="0.2">
      <c r="A69" s="63" t="s">
        <v>14</v>
      </c>
      <c r="B69" s="64">
        <v>951</v>
      </c>
      <c r="C69" s="65"/>
      <c r="D69" s="64" t="s">
        <v>202</v>
      </c>
      <c r="E69" s="66">
        <f t="shared" si="5"/>
        <v>5000</v>
      </c>
      <c r="F69" s="66">
        <f t="shared" si="5"/>
        <v>765.5</v>
      </c>
      <c r="G69" s="66">
        <f t="shared" si="5"/>
        <v>375.6</v>
      </c>
    </row>
    <row r="70" spans="1:7" ht="32.25" customHeight="1" x14ac:dyDescent="0.2">
      <c r="A70" s="61" t="s">
        <v>214</v>
      </c>
      <c r="B70" s="82">
        <v>951</v>
      </c>
      <c r="C70" s="83"/>
      <c r="D70" s="82" t="s">
        <v>203</v>
      </c>
      <c r="E70" s="84">
        <v>5000</v>
      </c>
      <c r="F70" s="84">
        <v>765.5</v>
      </c>
      <c r="G70" s="84">
        <v>375.6</v>
      </c>
    </row>
    <row r="71" spans="1:7" ht="32.25" customHeight="1" x14ac:dyDescent="0.2">
      <c r="A71" s="43" t="s">
        <v>277</v>
      </c>
      <c r="B71" s="14">
        <v>951</v>
      </c>
      <c r="C71" s="9"/>
      <c r="D71" s="9" t="s">
        <v>278</v>
      </c>
      <c r="E71" s="53">
        <f t="shared" ref="E71:G72" si="6">E72</f>
        <v>50</v>
      </c>
      <c r="F71" s="53">
        <f t="shared" si="6"/>
        <v>50</v>
      </c>
      <c r="G71" s="53">
        <f t="shared" si="6"/>
        <v>50</v>
      </c>
    </row>
    <row r="72" spans="1:7" ht="32.25" customHeight="1" x14ac:dyDescent="0.2">
      <c r="A72" s="63" t="s">
        <v>14</v>
      </c>
      <c r="B72" s="64">
        <v>951</v>
      </c>
      <c r="C72" s="65"/>
      <c r="D72" s="64" t="s">
        <v>278</v>
      </c>
      <c r="E72" s="96">
        <f t="shared" si="6"/>
        <v>50</v>
      </c>
      <c r="F72" s="96">
        <f t="shared" si="6"/>
        <v>50</v>
      </c>
      <c r="G72" s="96">
        <f t="shared" si="6"/>
        <v>50</v>
      </c>
    </row>
    <row r="73" spans="1:7" ht="32.25" customHeight="1" x14ac:dyDescent="0.2">
      <c r="A73" s="21" t="s">
        <v>279</v>
      </c>
      <c r="B73" s="22">
        <v>951</v>
      </c>
      <c r="C73" s="23"/>
      <c r="D73" s="23" t="s">
        <v>280</v>
      </c>
      <c r="E73" s="52">
        <v>50</v>
      </c>
      <c r="F73" s="52">
        <v>50</v>
      </c>
      <c r="G73" s="52">
        <v>50</v>
      </c>
    </row>
    <row r="74" spans="1:7" ht="66" customHeight="1" x14ac:dyDescent="0.2">
      <c r="A74" s="43" t="s">
        <v>130</v>
      </c>
      <c r="B74" s="14">
        <v>951</v>
      </c>
      <c r="C74" s="11"/>
      <c r="D74" s="11" t="s">
        <v>99</v>
      </c>
      <c r="E74" s="81">
        <f>E75</f>
        <v>23380.999999999996</v>
      </c>
      <c r="F74" s="81">
        <f>F75</f>
        <v>25785</v>
      </c>
      <c r="G74" s="81">
        <f>G75</f>
        <v>28167.999999999996</v>
      </c>
    </row>
    <row r="75" spans="1:7" ht="14.25" x14ac:dyDescent="0.2">
      <c r="A75" s="63" t="s">
        <v>14</v>
      </c>
      <c r="B75" s="64">
        <v>951</v>
      </c>
      <c r="C75" s="65"/>
      <c r="D75" s="64" t="s">
        <v>99</v>
      </c>
      <c r="E75" s="67">
        <f>E76+E77</f>
        <v>23380.999999999996</v>
      </c>
      <c r="F75" s="67">
        <f>F76+F77</f>
        <v>25785</v>
      </c>
      <c r="G75" s="67">
        <f>G76+G77</f>
        <v>28167.999999999996</v>
      </c>
    </row>
    <row r="76" spans="1:7" ht="49.5" customHeight="1" x14ac:dyDescent="0.2">
      <c r="A76" s="21" t="s">
        <v>157</v>
      </c>
      <c r="B76" s="22">
        <v>951</v>
      </c>
      <c r="C76" s="23"/>
      <c r="D76" s="23">
        <v>1100011620</v>
      </c>
      <c r="E76" s="52">
        <v>1725.635</v>
      </c>
      <c r="F76" s="52">
        <v>1929.1790000000001</v>
      </c>
      <c r="G76" s="52">
        <v>2130.944</v>
      </c>
    </row>
    <row r="77" spans="1:7" ht="49.5" customHeight="1" x14ac:dyDescent="0.2">
      <c r="A77" s="21" t="s">
        <v>74</v>
      </c>
      <c r="B77" s="22">
        <v>951</v>
      </c>
      <c r="C77" s="23"/>
      <c r="D77" s="23" t="s">
        <v>166</v>
      </c>
      <c r="E77" s="25">
        <v>21655.364999999998</v>
      </c>
      <c r="F77" s="25">
        <v>23855.821</v>
      </c>
      <c r="G77" s="25">
        <v>26037.055999999997</v>
      </c>
    </row>
    <row r="78" spans="1:7" ht="31.5" x14ac:dyDescent="0.2">
      <c r="A78" s="43" t="s">
        <v>131</v>
      </c>
      <c r="B78" s="14">
        <v>951</v>
      </c>
      <c r="C78" s="9"/>
      <c r="D78" s="9" t="s">
        <v>100</v>
      </c>
      <c r="E78" s="10">
        <f t="shared" ref="E78:G79" si="7">E79</f>
        <v>150</v>
      </c>
      <c r="F78" s="10">
        <f t="shared" si="7"/>
        <v>150</v>
      </c>
      <c r="G78" s="10">
        <f t="shared" si="7"/>
        <v>150</v>
      </c>
    </row>
    <row r="79" spans="1:7" ht="14.25" x14ac:dyDescent="0.2">
      <c r="A79" s="63" t="s">
        <v>14</v>
      </c>
      <c r="B79" s="64">
        <v>951</v>
      </c>
      <c r="C79" s="65"/>
      <c r="D79" s="64" t="s">
        <v>100</v>
      </c>
      <c r="E79" s="67">
        <f t="shared" si="7"/>
        <v>150</v>
      </c>
      <c r="F79" s="67">
        <f t="shared" si="7"/>
        <v>150</v>
      </c>
      <c r="G79" s="67">
        <f t="shared" si="7"/>
        <v>150</v>
      </c>
    </row>
    <row r="80" spans="1:7" ht="33.75" customHeight="1" x14ac:dyDescent="0.2">
      <c r="A80" s="26" t="s">
        <v>34</v>
      </c>
      <c r="B80" s="22">
        <v>951</v>
      </c>
      <c r="C80" s="23"/>
      <c r="D80" s="23">
        <v>1200011610</v>
      </c>
      <c r="E80" s="25">
        <v>150</v>
      </c>
      <c r="F80" s="25">
        <v>150</v>
      </c>
      <c r="G80" s="25">
        <v>150</v>
      </c>
    </row>
    <row r="81" spans="1:7" ht="15.75" x14ac:dyDescent="0.2">
      <c r="A81" s="43" t="s">
        <v>146</v>
      </c>
      <c r="B81" s="14">
        <v>951</v>
      </c>
      <c r="C81" s="9"/>
      <c r="D81" s="9" t="s">
        <v>101</v>
      </c>
      <c r="E81" s="10">
        <f t="shared" ref="E81:G82" si="8">E82</f>
        <v>50</v>
      </c>
      <c r="F81" s="10">
        <f t="shared" si="8"/>
        <v>50</v>
      </c>
      <c r="G81" s="10">
        <f t="shared" si="8"/>
        <v>50</v>
      </c>
    </row>
    <row r="82" spans="1:7" ht="14.25" x14ac:dyDescent="0.2">
      <c r="A82" s="63" t="s">
        <v>14</v>
      </c>
      <c r="B82" s="64">
        <v>951</v>
      </c>
      <c r="C82" s="65"/>
      <c r="D82" s="64" t="s">
        <v>101</v>
      </c>
      <c r="E82" s="67">
        <f t="shared" si="8"/>
        <v>50</v>
      </c>
      <c r="F82" s="67">
        <f t="shared" si="8"/>
        <v>50</v>
      </c>
      <c r="G82" s="67">
        <f t="shared" si="8"/>
        <v>50</v>
      </c>
    </row>
    <row r="83" spans="1:7" ht="31.5" x14ac:dyDescent="0.2">
      <c r="A83" s="26" t="s">
        <v>35</v>
      </c>
      <c r="B83" s="22">
        <v>951</v>
      </c>
      <c r="C83" s="23"/>
      <c r="D83" s="23">
        <v>1300011610</v>
      </c>
      <c r="E83" s="25">
        <v>50</v>
      </c>
      <c r="F83" s="25">
        <v>50</v>
      </c>
      <c r="G83" s="25">
        <v>50</v>
      </c>
    </row>
    <row r="84" spans="1:7" ht="15.75" x14ac:dyDescent="0.2">
      <c r="A84" s="28" t="s">
        <v>216</v>
      </c>
      <c r="B84" s="15">
        <v>951</v>
      </c>
      <c r="C84" s="9"/>
      <c r="D84" s="9" t="s">
        <v>215</v>
      </c>
      <c r="E84" s="10">
        <f>E85+E87</f>
        <v>685</v>
      </c>
      <c r="F84" s="10">
        <f>F85+F87</f>
        <v>300</v>
      </c>
      <c r="G84" s="10">
        <f>G85+G87</f>
        <v>300</v>
      </c>
    </row>
    <row r="85" spans="1:7" ht="14.25" x14ac:dyDescent="0.2">
      <c r="A85" s="63" t="s">
        <v>14</v>
      </c>
      <c r="B85" s="64">
        <v>951</v>
      </c>
      <c r="C85" s="65"/>
      <c r="D85" s="64" t="s">
        <v>215</v>
      </c>
      <c r="E85" s="67">
        <f>E86</f>
        <v>665</v>
      </c>
      <c r="F85" s="67">
        <f>F86</f>
        <v>300</v>
      </c>
      <c r="G85" s="67">
        <f>G86</f>
        <v>300</v>
      </c>
    </row>
    <row r="86" spans="1:7" ht="31.5" x14ac:dyDescent="0.2">
      <c r="A86" s="26" t="s">
        <v>217</v>
      </c>
      <c r="B86" s="22">
        <v>951</v>
      </c>
      <c r="C86" s="23"/>
      <c r="D86" s="23" t="s">
        <v>224</v>
      </c>
      <c r="E86" s="25">
        <v>665</v>
      </c>
      <c r="F86" s="25">
        <v>300</v>
      </c>
      <c r="G86" s="25">
        <v>300</v>
      </c>
    </row>
    <row r="87" spans="1:7" ht="25.5" x14ac:dyDescent="0.2">
      <c r="A87" s="63" t="s">
        <v>16</v>
      </c>
      <c r="B87" s="64" t="s">
        <v>15</v>
      </c>
      <c r="C87" s="65"/>
      <c r="D87" s="64" t="s">
        <v>215</v>
      </c>
      <c r="E87" s="66">
        <f>E88</f>
        <v>20</v>
      </c>
      <c r="F87" s="66">
        <f>F88</f>
        <v>0</v>
      </c>
      <c r="G87" s="66">
        <f>G88</f>
        <v>0</v>
      </c>
    </row>
    <row r="88" spans="1:7" ht="31.5" x14ac:dyDescent="0.2">
      <c r="A88" s="26" t="s">
        <v>233</v>
      </c>
      <c r="B88" s="22">
        <v>953</v>
      </c>
      <c r="C88" s="23"/>
      <c r="D88" s="23" t="s">
        <v>232</v>
      </c>
      <c r="E88" s="25">
        <v>20</v>
      </c>
      <c r="F88" s="25">
        <v>0</v>
      </c>
      <c r="G88" s="25">
        <v>0</v>
      </c>
    </row>
    <row r="89" spans="1:7" ht="36.75" customHeight="1" x14ac:dyDescent="0.2">
      <c r="A89" s="28" t="s">
        <v>132</v>
      </c>
      <c r="B89" s="15">
        <v>951</v>
      </c>
      <c r="C89" s="9"/>
      <c r="D89" s="9" t="s">
        <v>102</v>
      </c>
      <c r="E89" s="74">
        <f>E90</f>
        <v>9669.7832299999991</v>
      </c>
      <c r="F89" s="74">
        <f>F90</f>
        <v>200</v>
      </c>
      <c r="G89" s="74">
        <f>G90</f>
        <v>200</v>
      </c>
    </row>
    <row r="90" spans="1:7" ht="22.5" customHeight="1" x14ac:dyDescent="0.2">
      <c r="A90" s="63" t="s">
        <v>14</v>
      </c>
      <c r="B90" s="64">
        <v>951</v>
      </c>
      <c r="C90" s="65"/>
      <c r="D90" s="64" t="s">
        <v>102</v>
      </c>
      <c r="E90" s="67">
        <f>E91+E93+E94+E92</f>
        <v>9669.7832299999991</v>
      </c>
      <c r="F90" s="67">
        <f>F91+F93+F94+F92</f>
        <v>200</v>
      </c>
      <c r="G90" s="67">
        <f>G91+G93+G94+G92</f>
        <v>200</v>
      </c>
    </row>
    <row r="91" spans="1:7" ht="34.5" customHeight="1" x14ac:dyDescent="0.2">
      <c r="A91" s="26" t="s">
        <v>38</v>
      </c>
      <c r="B91" s="22">
        <v>951</v>
      </c>
      <c r="C91" s="23"/>
      <c r="D91" s="23" t="s">
        <v>167</v>
      </c>
      <c r="E91" s="25">
        <v>170</v>
      </c>
      <c r="F91" s="25">
        <v>200</v>
      </c>
      <c r="G91" s="25">
        <v>200</v>
      </c>
    </row>
    <row r="92" spans="1:7" ht="34.5" customHeight="1" x14ac:dyDescent="0.2">
      <c r="A92" s="26" t="s">
        <v>265</v>
      </c>
      <c r="B92" s="22">
        <v>951</v>
      </c>
      <c r="C92" s="23"/>
      <c r="D92" s="23" t="s">
        <v>264</v>
      </c>
      <c r="E92" s="25">
        <v>8917.1832299999987</v>
      </c>
      <c r="F92" s="25">
        <v>0</v>
      </c>
      <c r="G92" s="25">
        <v>0</v>
      </c>
    </row>
    <row r="93" spans="1:7" ht="31.5" customHeight="1" x14ac:dyDescent="0.2">
      <c r="A93" s="26" t="s">
        <v>249</v>
      </c>
      <c r="B93" s="22">
        <v>951</v>
      </c>
      <c r="C93" s="23"/>
      <c r="D93" s="23" t="s">
        <v>246</v>
      </c>
      <c r="E93" s="25">
        <v>562.6</v>
      </c>
      <c r="F93" s="25">
        <v>0</v>
      </c>
      <c r="G93" s="25">
        <v>0</v>
      </c>
    </row>
    <row r="94" spans="1:7" ht="33.75" customHeight="1" x14ac:dyDescent="0.2">
      <c r="A94" s="26" t="s">
        <v>248</v>
      </c>
      <c r="B94" s="22">
        <v>951</v>
      </c>
      <c r="C94" s="23"/>
      <c r="D94" s="23" t="s">
        <v>247</v>
      </c>
      <c r="E94" s="25">
        <v>20</v>
      </c>
      <c r="F94" s="25">
        <v>0</v>
      </c>
      <c r="G94" s="25">
        <v>0</v>
      </c>
    </row>
    <row r="95" spans="1:7" ht="21" customHeight="1" x14ac:dyDescent="0.2">
      <c r="A95" s="28" t="s">
        <v>206</v>
      </c>
      <c r="B95" s="14">
        <v>951</v>
      </c>
      <c r="C95" s="11"/>
      <c r="D95" s="11" t="s">
        <v>103</v>
      </c>
      <c r="E95" s="75">
        <f>E96</f>
        <v>41023.204999999994</v>
      </c>
      <c r="F95" s="75">
        <f>F96</f>
        <v>46121.938299999994</v>
      </c>
      <c r="G95" s="75">
        <f>G96</f>
        <v>40823.204999999994</v>
      </c>
    </row>
    <row r="96" spans="1:7" ht="21.75" customHeight="1" x14ac:dyDescent="0.2">
      <c r="A96" s="63" t="s">
        <v>14</v>
      </c>
      <c r="B96" s="64">
        <v>951</v>
      </c>
      <c r="C96" s="65"/>
      <c r="D96" s="64" t="s">
        <v>103</v>
      </c>
      <c r="E96" s="67">
        <f>E97+E100+E108</f>
        <v>41023.204999999994</v>
      </c>
      <c r="F96" s="67">
        <f>F97+F100+F108</f>
        <v>46121.938299999994</v>
      </c>
      <c r="G96" s="67">
        <f>G97+G100+G108</f>
        <v>40823.204999999994</v>
      </c>
    </row>
    <row r="97" spans="1:7" ht="15.75" x14ac:dyDescent="0.2">
      <c r="A97" s="5" t="s">
        <v>19</v>
      </c>
      <c r="B97" s="16">
        <v>951</v>
      </c>
      <c r="C97" s="6"/>
      <c r="D97" s="6" t="s">
        <v>104</v>
      </c>
      <c r="E97" s="7">
        <f>E98+E99</f>
        <v>100</v>
      </c>
      <c r="F97" s="7">
        <f>F98+F99</f>
        <v>1722.86223</v>
      </c>
      <c r="G97" s="7">
        <f>G98+G99</f>
        <v>100</v>
      </c>
    </row>
    <row r="98" spans="1:7" ht="31.5" x14ac:dyDescent="0.2">
      <c r="A98" s="26" t="s">
        <v>30</v>
      </c>
      <c r="B98" s="22">
        <v>951</v>
      </c>
      <c r="C98" s="23"/>
      <c r="D98" s="23">
        <v>1610011610</v>
      </c>
      <c r="E98" s="25">
        <v>100</v>
      </c>
      <c r="F98" s="25">
        <v>50</v>
      </c>
      <c r="G98" s="25">
        <v>100</v>
      </c>
    </row>
    <row r="99" spans="1:7" ht="47.25" x14ac:dyDescent="0.2">
      <c r="A99" s="26" t="s">
        <v>258</v>
      </c>
      <c r="B99" s="22">
        <v>951</v>
      </c>
      <c r="C99" s="23"/>
      <c r="D99" s="23" t="s">
        <v>259</v>
      </c>
      <c r="E99" s="25">
        <v>0</v>
      </c>
      <c r="F99" s="25">
        <v>1672.86223</v>
      </c>
      <c r="G99" s="25">
        <v>0</v>
      </c>
    </row>
    <row r="100" spans="1:7" ht="31.5" x14ac:dyDescent="0.2">
      <c r="A100" s="20" t="s">
        <v>31</v>
      </c>
      <c r="B100" s="16">
        <v>951</v>
      </c>
      <c r="C100" s="6"/>
      <c r="D100" s="6" t="s">
        <v>105</v>
      </c>
      <c r="E100" s="7">
        <f>SUM(E101:E107)</f>
        <v>40873.204999999994</v>
      </c>
      <c r="F100" s="7">
        <f>SUM(F101:F107)</f>
        <v>44349.076069999996</v>
      </c>
      <c r="G100" s="7">
        <f>SUM(G101:G107)</f>
        <v>40673.204999999994</v>
      </c>
    </row>
    <row r="101" spans="1:7" ht="31.5" x14ac:dyDescent="0.2">
      <c r="A101" s="21" t="s">
        <v>32</v>
      </c>
      <c r="B101" s="22">
        <v>951</v>
      </c>
      <c r="C101" s="23"/>
      <c r="D101" s="23" t="s">
        <v>106</v>
      </c>
      <c r="E101" s="25">
        <v>24500</v>
      </c>
      <c r="F101" s="25">
        <v>24500</v>
      </c>
      <c r="G101" s="25">
        <v>24500</v>
      </c>
    </row>
    <row r="102" spans="1:7" ht="19.5" customHeight="1" x14ac:dyDescent="0.2">
      <c r="A102" s="26" t="s">
        <v>75</v>
      </c>
      <c r="B102" s="22">
        <v>951</v>
      </c>
      <c r="C102" s="23"/>
      <c r="D102" s="23" t="s">
        <v>107</v>
      </c>
      <c r="E102" s="25">
        <v>200</v>
      </c>
      <c r="F102" s="25">
        <v>0</v>
      </c>
      <c r="G102" s="25">
        <v>0</v>
      </c>
    </row>
    <row r="103" spans="1:7" ht="31.5" x14ac:dyDescent="0.2">
      <c r="A103" s="21" t="s">
        <v>33</v>
      </c>
      <c r="B103" s="22">
        <v>951</v>
      </c>
      <c r="C103" s="23"/>
      <c r="D103" s="23" t="s">
        <v>108</v>
      </c>
      <c r="E103" s="25">
        <v>16000</v>
      </c>
      <c r="F103" s="25">
        <v>16000</v>
      </c>
      <c r="G103" s="25">
        <v>16000</v>
      </c>
    </row>
    <row r="104" spans="1:7" ht="31.5" x14ac:dyDescent="0.2">
      <c r="A104" s="59" t="s">
        <v>142</v>
      </c>
      <c r="B104" s="22">
        <v>951</v>
      </c>
      <c r="C104" s="23"/>
      <c r="D104" s="23" t="s">
        <v>143</v>
      </c>
      <c r="E104" s="79">
        <v>168.005</v>
      </c>
      <c r="F104" s="79">
        <v>168.005</v>
      </c>
      <c r="G104" s="79">
        <v>168.005</v>
      </c>
    </row>
    <row r="105" spans="1:7" ht="47.25" x14ac:dyDescent="0.2">
      <c r="A105" s="59" t="s">
        <v>153</v>
      </c>
      <c r="B105" s="22">
        <v>951</v>
      </c>
      <c r="C105" s="23"/>
      <c r="D105" s="23" t="s">
        <v>152</v>
      </c>
      <c r="E105" s="25">
        <v>5.2</v>
      </c>
      <c r="F105" s="25">
        <v>5.2</v>
      </c>
      <c r="G105" s="25">
        <v>5.2</v>
      </c>
    </row>
    <row r="106" spans="1:7" ht="47.25" x14ac:dyDescent="0.2">
      <c r="A106" s="59" t="s">
        <v>266</v>
      </c>
      <c r="B106" s="22">
        <v>951</v>
      </c>
      <c r="C106" s="23"/>
      <c r="D106" s="23" t="s">
        <v>267</v>
      </c>
      <c r="E106" s="25">
        <v>0</v>
      </c>
      <c r="F106" s="25">
        <v>1785.3329699999999</v>
      </c>
      <c r="G106" s="25">
        <v>0</v>
      </c>
    </row>
    <row r="107" spans="1:7" ht="63" x14ac:dyDescent="0.2">
      <c r="A107" s="59" t="s">
        <v>268</v>
      </c>
      <c r="B107" s="22">
        <v>951</v>
      </c>
      <c r="C107" s="23"/>
      <c r="D107" s="23" t="s">
        <v>269</v>
      </c>
      <c r="E107" s="25">
        <v>0</v>
      </c>
      <c r="F107" s="25">
        <v>1890.5381</v>
      </c>
      <c r="G107" s="25">
        <v>0</v>
      </c>
    </row>
    <row r="108" spans="1:7" ht="31.5" x14ac:dyDescent="0.2">
      <c r="A108" s="20" t="s">
        <v>154</v>
      </c>
      <c r="B108" s="16">
        <v>951</v>
      </c>
      <c r="C108" s="6"/>
      <c r="D108" s="6" t="s">
        <v>156</v>
      </c>
      <c r="E108" s="7">
        <f>E109</f>
        <v>50</v>
      </c>
      <c r="F108" s="7">
        <f>F109</f>
        <v>50</v>
      </c>
      <c r="G108" s="7">
        <f>G109</f>
        <v>50</v>
      </c>
    </row>
    <row r="109" spans="1:7" ht="31.5" x14ac:dyDescent="0.2">
      <c r="A109" s="26" t="s">
        <v>155</v>
      </c>
      <c r="B109" s="22">
        <v>951</v>
      </c>
      <c r="C109" s="23"/>
      <c r="D109" s="23" t="s">
        <v>168</v>
      </c>
      <c r="E109" s="25">
        <v>50</v>
      </c>
      <c r="F109" s="25">
        <v>50</v>
      </c>
      <c r="G109" s="25">
        <v>50</v>
      </c>
    </row>
    <row r="110" spans="1:7" ht="47.25" x14ac:dyDescent="0.2">
      <c r="A110" s="43" t="s">
        <v>282</v>
      </c>
      <c r="B110" s="14">
        <v>951</v>
      </c>
      <c r="C110" s="9"/>
      <c r="D110" s="9" t="s">
        <v>281</v>
      </c>
      <c r="E110" s="10">
        <f>E111</f>
        <v>2060</v>
      </c>
      <c r="F110" s="10">
        <f>F111</f>
        <v>260</v>
      </c>
      <c r="G110" s="10">
        <f>G111</f>
        <v>160</v>
      </c>
    </row>
    <row r="111" spans="1:7" ht="14.25" x14ac:dyDescent="0.2">
      <c r="A111" s="63" t="s">
        <v>14</v>
      </c>
      <c r="B111" s="64">
        <v>951</v>
      </c>
      <c r="C111" s="65"/>
      <c r="D111" s="64" t="s">
        <v>281</v>
      </c>
      <c r="E111" s="67">
        <f>E112+E114</f>
        <v>2060</v>
      </c>
      <c r="F111" s="67">
        <f>F112+F114</f>
        <v>260</v>
      </c>
      <c r="G111" s="67">
        <f>G112+G114</f>
        <v>160</v>
      </c>
    </row>
    <row r="112" spans="1:7" ht="31.5" x14ac:dyDescent="0.2">
      <c r="A112" s="20" t="s">
        <v>283</v>
      </c>
      <c r="B112" s="16">
        <v>951</v>
      </c>
      <c r="C112" s="6"/>
      <c r="D112" s="6" t="s">
        <v>285</v>
      </c>
      <c r="E112" s="7">
        <f>E113</f>
        <v>560</v>
      </c>
      <c r="F112" s="7">
        <f>F113</f>
        <v>60</v>
      </c>
      <c r="G112" s="7">
        <f>G113</f>
        <v>60</v>
      </c>
    </row>
    <row r="113" spans="1:7" ht="47.25" x14ac:dyDescent="0.2">
      <c r="A113" s="26" t="s">
        <v>284</v>
      </c>
      <c r="B113" s="22">
        <v>951</v>
      </c>
      <c r="C113" s="23"/>
      <c r="D113" s="23" t="s">
        <v>287</v>
      </c>
      <c r="E113" s="25">
        <v>560</v>
      </c>
      <c r="F113" s="25">
        <v>60</v>
      </c>
      <c r="G113" s="25">
        <v>60</v>
      </c>
    </row>
    <row r="114" spans="1:7" ht="15.75" x14ac:dyDescent="0.2">
      <c r="A114" s="20" t="s">
        <v>289</v>
      </c>
      <c r="B114" s="16">
        <v>951</v>
      </c>
      <c r="C114" s="6"/>
      <c r="D114" s="6" t="s">
        <v>286</v>
      </c>
      <c r="E114" s="7">
        <f>E115</f>
        <v>1500</v>
      </c>
      <c r="F114" s="7">
        <f>F115</f>
        <v>200</v>
      </c>
      <c r="G114" s="7">
        <f>G115</f>
        <v>100</v>
      </c>
    </row>
    <row r="115" spans="1:7" ht="31.5" x14ac:dyDescent="0.2">
      <c r="A115" s="26" t="s">
        <v>290</v>
      </c>
      <c r="B115" s="22">
        <v>951</v>
      </c>
      <c r="C115" s="23"/>
      <c r="D115" s="23" t="s">
        <v>288</v>
      </c>
      <c r="E115" s="25">
        <v>1500</v>
      </c>
      <c r="F115" s="25">
        <v>200</v>
      </c>
      <c r="G115" s="25">
        <v>100</v>
      </c>
    </row>
    <row r="116" spans="1:7" ht="31.5" x14ac:dyDescent="0.2">
      <c r="A116" s="43" t="s">
        <v>133</v>
      </c>
      <c r="B116" s="14">
        <v>951</v>
      </c>
      <c r="C116" s="9"/>
      <c r="D116" s="9" t="s">
        <v>109</v>
      </c>
      <c r="E116" s="10">
        <f t="shared" ref="E116:G117" si="9">E117</f>
        <v>20</v>
      </c>
      <c r="F116" s="10">
        <f t="shared" si="9"/>
        <v>20</v>
      </c>
      <c r="G116" s="10">
        <f t="shared" si="9"/>
        <v>20</v>
      </c>
    </row>
    <row r="117" spans="1:7" ht="14.25" x14ac:dyDescent="0.2">
      <c r="A117" s="63" t="s">
        <v>14</v>
      </c>
      <c r="B117" s="64">
        <v>951</v>
      </c>
      <c r="C117" s="65"/>
      <c r="D117" s="64" t="s">
        <v>109</v>
      </c>
      <c r="E117" s="67">
        <f t="shared" si="9"/>
        <v>20</v>
      </c>
      <c r="F117" s="67">
        <f t="shared" si="9"/>
        <v>20</v>
      </c>
      <c r="G117" s="67">
        <f t="shared" si="9"/>
        <v>20</v>
      </c>
    </row>
    <row r="118" spans="1:7" ht="35.25" customHeight="1" x14ac:dyDescent="0.2">
      <c r="A118" s="21" t="s">
        <v>28</v>
      </c>
      <c r="B118" s="22">
        <v>951</v>
      </c>
      <c r="C118" s="23"/>
      <c r="D118" s="23">
        <v>1800011610</v>
      </c>
      <c r="E118" s="25">
        <v>20</v>
      </c>
      <c r="F118" s="25">
        <v>20</v>
      </c>
      <c r="G118" s="25">
        <v>20</v>
      </c>
    </row>
    <row r="119" spans="1:7" ht="34.5" customHeight="1" x14ac:dyDescent="0.2">
      <c r="A119" s="43" t="s">
        <v>134</v>
      </c>
      <c r="B119" s="14">
        <v>951</v>
      </c>
      <c r="C119" s="9"/>
      <c r="D119" s="9" t="s">
        <v>121</v>
      </c>
      <c r="E119" s="74">
        <f>E120</f>
        <v>22495.18721</v>
      </c>
      <c r="F119" s="74">
        <f>F120</f>
        <v>200</v>
      </c>
      <c r="G119" s="74">
        <f>G120</f>
        <v>200</v>
      </c>
    </row>
    <row r="120" spans="1:7" ht="34.5" customHeight="1" x14ac:dyDescent="0.2">
      <c r="A120" s="63" t="s">
        <v>14</v>
      </c>
      <c r="B120" s="40">
        <v>951</v>
      </c>
      <c r="C120" s="41"/>
      <c r="D120" s="41" t="s">
        <v>121</v>
      </c>
      <c r="E120" s="76">
        <f>E121+E122+E123+E124+E125+E126</f>
        <v>22495.18721</v>
      </c>
      <c r="F120" s="76">
        <f>F121+F122+F123+F124+F125+F126</f>
        <v>200</v>
      </c>
      <c r="G120" s="76">
        <f>G121+G122+G123+G124+G125+G126</f>
        <v>200</v>
      </c>
    </row>
    <row r="121" spans="1:7" ht="49.5" customHeight="1" x14ac:dyDescent="0.2">
      <c r="A121" s="21" t="s">
        <v>69</v>
      </c>
      <c r="B121" s="22">
        <v>951</v>
      </c>
      <c r="C121" s="23"/>
      <c r="D121" s="23">
        <v>1900011610</v>
      </c>
      <c r="E121" s="52">
        <v>2163.0700000000002</v>
      </c>
      <c r="F121" s="52">
        <v>200</v>
      </c>
      <c r="G121" s="52">
        <v>200</v>
      </c>
    </row>
    <row r="122" spans="1:7" ht="33" customHeight="1" x14ac:dyDescent="0.2">
      <c r="A122" s="21" t="s">
        <v>76</v>
      </c>
      <c r="B122" s="22">
        <v>951</v>
      </c>
      <c r="C122" s="23"/>
      <c r="D122" s="23" t="s">
        <v>169</v>
      </c>
      <c r="E122" s="52">
        <v>1936</v>
      </c>
      <c r="F122" s="52">
        <v>0</v>
      </c>
      <c r="G122" s="52">
        <v>0</v>
      </c>
    </row>
    <row r="123" spans="1:7" ht="15.75" customHeight="1" x14ac:dyDescent="0.2">
      <c r="A123" s="21" t="s">
        <v>144</v>
      </c>
      <c r="B123" s="22">
        <v>951</v>
      </c>
      <c r="C123" s="23"/>
      <c r="D123" s="23" t="s">
        <v>145</v>
      </c>
      <c r="E123" s="79">
        <v>3884.6283800000001</v>
      </c>
      <c r="F123" s="79">
        <v>0</v>
      </c>
      <c r="G123" s="79">
        <v>0</v>
      </c>
    </row>
    <row r="124" spans="1:7" ht="36.75" customHeight="1" x14ac:dyDescent="0.2">
      <c r="A124" s="21" t="s">
        <v>149</v>
      </c>
      <c r="B124" s="22">
        <v>951</v>
      </c>
      <c r="C124" s="23"/>
      <c r="D124" s="23" t="s">
        <v>148</v>
      </c>
      <c r="E124" s="52">
        <v>414</v>
      </c>
      <c r="F124" s="52">
        <v>0</v>
      </c>
      <c r="G124" s="52">
        <v>0</v>
      </c>
    </row>
    <row r="125" spans="1:7" ht="47.25" customHeight="1" x14ac:dyDescent="0.2">
      <c r="A125" s="21" t="s">
        <v>270</v>
      </c>
      <c r="B125" s="22">
        <v>951</v>
      </c>
      <c r="C125" s="23"/>
      <c r="D125" s="23" t="s">
        <v>272</v>
      </c>
      <c r="E125" s="52">
        <v>13674.55883</v>
      </c>
      <c r="F125" s="52">
        <v>0</v>
      </c>
      <c r="G125" s="52">
        <v>0</v>
      </c>
    </row>
    <row r="126" spans="1:7" ht="47.25" customHeight="1" x14ac:dyDescent="0.2">
      <c r="A126" s="21" t="s">
        <v>271</v>
      </c>
      <c r="B126" s="22">
        <v>951</v>
      </c>
      <c r="C126" s="23"/>
      <c r="D126" s="23" t="s">
        <v>273</v>
      </c>
      <c r="E126" s="52">
        <v>422.93</v>
      </c>
      <c r="F126" s="52">
        <v>0</v>
      </c>
      <c r="G126" s="52">
        <v>0</v>
      </c>
    </row>
    <row r="127" spans="1:7" ht="36.75" customHeight="1" x14ac:dyDescent="0.2">
      <c r="A127" s="43" t="s">
        <v>219</v>
      </c>
      <c r="B127" s="14">
        <v>951</v>
      </c>
      <c r="C127" s="9"/>
      <c r="D127" s="9" t="s">
        <v>218</v>
      </c>
      <c r="E127" s="53">
        <f t="shared" ref="E127:G128" si="10">E128</f>
        <v>60</v>
      </c>
      <c r="F127" s="53">
        <f t="shared" si="10"/>
        <v>60</v>
      </c>
      <c r="G127" s="53">
        <f t="shared" si="10"/>
        <v>60</v>
      </c>
    </row>
    <row r="128" spans="1:7" ht="21" customHeight="1" x14ac:dyDescent="0.2">
      <c r="A128" s="63" t="s">
        <v>14</v>
      </c>
      <c r="B128" s="40">
        <v>951</v>
      </c>
      <c r="C128" s="41"/>
      <c r="D128" s="41" t="s">
        <v>218</v>
      </c>
      <c r="E128" s="58">
        <f t="shared" si="10"/>
        <v>60</v>
      </c>
      <c r="F128" s="58">
        <f t="shared" si="10"/>
        <v>60</v>
      </c>
      <c r="G128" s="58">
        <f t="shared" si="10"/>
        <v>60</v>
      </c>
    </row>
    <row r="129" spans="1:7" ht="50.25" customHeight="1" x14ac:dyDescent="0.2">
      <c r="A129" s="21" t="s">
        <v>222</v>
      </c>
      <c r="B129" s="61">
        <v>951</v>
      </c>
      <c r="C129" s="62"/>
      <c r="D129" s="62" t="s">
        <v>223</v>
      </c>
      <c r="E129" s="60">
        <v>60</v>
      </c>
      <c r="F129" s="60">
        <v>60</v>
      </c>
      <c r="G129" s="60">
        <v>60</v>
      </c>
    </row>
    <row r="130" spans="1:7" ht="36.75" customHeight="1" x14ac:dyDescent="0.2">
      <c r="A130" s="43" t="s">
        <v>221</v>
      </c>
      <c r="B130" s="14" t="s">
        <v>2</v>
      </c>
      <c r="C130" s="9"/>
      <c r="D130" s="9" t="s">
        <v>220</v>
      </c>
      <c r="E130" s="74">
        <f>E131</f>
        <v>12255.273819999999</v>
      </c>
      <c r="F130" s="74">
        <f>F131</f>
        <v>100</v>
      </c>
      <c r="G130" s="74">
        <f>G131</f>
        <v>100</v>
      </c>
    </row>
    <row r="131" spans="1:7" ht="22.5" customHeight="1" x14ac:dyDescent="0.2">
      <c r="A131" s="63" t="s">
        <v>16</v>
      </c>
      <c r="B131" s="40">
        <v>953</v>
      </c>
      <c r="C131" s="41"/>
      <c r="D131" s="41" t="s">
        <v>220</v>
      </c>
      <c r="E131" s="58">
        <f>E132+E133+E134+E135</f>
        <v>12255.273819999999</v>
      </c>
      <c r="F131" s="58">
        <f>F132+F133+F134+F135</f>
        <v>100</v>
      </c>
      <c r="G131" s="58">
        <f>G132+G133+G134+G135</f>
        <v>100</v>
      </c>
    </row>
    <row r="132" spans="1:7" ht="37.5" customHeight="1" x14ac:dyDescent="0.2">
      <c r="A132" s="21" t="s">
        <v>295</v>
      </c>
      <c r="B132" s="61">
        <v>953</v>
      </c>
      <c r="C132" s="62"/>
      <c r="D132" s="62" t="s">
        <v>291</v>
      </c>
      <c r="E132" s="60">
        <v>4359.0438199999999</v>
      </c>
      <c r="F132" s="60"/>
      <c r="G132" s="60"/>
    </row>
    <row r="133" spans="1:7" ht="37.5" customHeight="1" x14ac:dyDescent="0.2">
      <c r="A133" s="21" t="s">
        <v>296</v>
      </c>
      <c r="B133" s="61">
        <v>953</v>
      </c>
      <c r="C133" s="62"/>
      <c r="D133" s="62" t="s">
        <v>292</v>
      </c>
      <c r="E133" s="60">
        <v>135</v>
      </c>
      <c r="F133" s="60"/>
      <c r="G133" s="60"/>
    </row>
    <row r="134" spans="1:7" ht="37.5" customHeight="1" x14ac:dyDescent="0.2">
      <c r="A134" s="21" t="s">
        <v>297</v>
      </c>
      <c r="B134" s="61">
        <v>953</v>
      </c>
      <c r="C134" s="62"/>
      <c r="D134" s="62" t="s">
        <v>293</v>
      </c>
      <c r="E134" s="60">
        <v>7526.23</v>
      </c>
      <c r="F134" s="60"/>
      <c r="G134" s="60"/>
    </row>
    <row r="135" spans="1:7" ht="37.5" customHeight="1" x14ac:dyDescent="0.2">
      <c r="A135" s="21" t="s">
        <v>298</v>
      </c>
      <c r="B135" s="61">
        <v>953</v>
      </c>
      <c r="C135" s="62"/>
      <c r="D135" s="62" t="s">
        <v>294</v>
      </c>
      <c r="E135" s="60">
        <v>235</v>
      </c>
      <c r="F135" s="60">
        <v>100</v>
      </c>
      <c r="G135" s="60">
        <v>100</v>
      </c>
    </row>
    <row r="136" spans="1:7" ht="36.75" customHeight="1" x14ac:dyDescent="0.2">
      <c r="A136" s="43" t="s">
        <v>135</v>
      </c>
      <c r="B136" s="14" t="s">
        <v>2</v>
      </c>
      <c r="C136" s="9"/>
      <c r="D136" s="9" t="s">
        <v>115</v>
      </c>
      <c r="E136" s="53">
        <f t="shared" ref="E136:G137" si="11">E137</f>
        <v>50</v>
      </c>
      <c r="F136" s="53">
        <f t="shared" si="11"/>
        <v>50</v>
      </c>
      <c r="G136" s="53">
        <f t="shared" si="11"/>
        <v>50</v>
      </c>
    </row>
    <row r="137" spans="1:7" ht="36.75" customHeight="1" x14ac:dyDescent="0.2">
      <c r="A137" s="63" t="s">
        <v>16</v>
      </c>
      <c r="B137" s="40">
        <v>953</v>
      </c>
      <c r="C137" s="41"/>
      <c r="D137" s="41" t="s">
        <v>115</v>
      </c>
      <c r="E137" s="58">
        <f t="shared" si="11"/>
        <v>50</v>
      </c>
      <c r="F137" s="58">
        <f t="shared" si="11"/>
        <v>50</v>
      </c>
      <c r="G137" s="58">
        <f t="shared" si="11"/>
        <v>50</v>
      </c>
    </row>
    <row r="138" spans="1:7" ht="35.25" customHeight="1" x14ac:dyDescent="0.2">
      <c r="A138" s="26" t="s">
        <v>75</v>
      </c>
      <c r="B138" s="61">
        <v>953</v>
      </c>
      <c r="C138" s="62"/>
      <c r="D138" s="62" t="s">
        <v>170</v>
      </c>
      <c r="E138" s="60">
        <v>50</v>
      </c>
      <c r="F138" s="60">
        <v>50</v>
      </c>
      <c r="G138" s="60">
        <v>50</v>
      </c>
    </row>
    <row r="139" spans="1:7" ht="29.25" customHeight="1" x14ac:dyDescent="0.2">
      <c r="A139" s="43" t="s">
        <v>136</v>
      </c>
      <c r="B139" s="14">
        <v>951</v>
      </c>
      <c r="C139" s="9"/>
      <c r="D139" s="9" t="s">
        <v>116</v>
      </c>
      <c r="E139" s="53">
        <f t="shared" ref="E139:G140" si="12">E140</f>
        <v>3000</v>
      </c>
      <c r="F139" s="53">
        <f t="shared" si="12"/>
        <v>500</v>
      </c>
      <c r="G139" s="53">
        <f t="shared" si="12"/>
        <v>100</v>
      </c>
    </row>
    <row r="140" spans="1:7" ht="17.25" customHeight="1" x14ac:dyDescent="0.2">
      <c r="A140" s="63" t="s">
        <v>14</v>
      </c>
      <c r="B140" s="40">
        <v>951</v>
      </c>
      <c r="C140" s="41"/>
      <c r="D140" s="41" t="s">
        <v>116</v>
      </c>
      <c r="E140" s="58">
        <f t="shared" si="12"/>
        <v>3000</v>
      </c>
      <c r="F140" s="58">
        <f t="shared" si="12"/>
        <v>500</v>
      </c>
      <c r="G140" s="58">
        <f t="shared" si="12"/>
        <v>100</v>
      </c>
    </row>
    <row r="141" spans="1:7" ht="33" customHeight="1" x14ac:dyDescent="0.2">
      <c r="A141" s="21" t="s">
        <v>117</v>
      </c>
      <c r="B141" s="61">
        <v>951</v>
      </c>
      <c r="C141" s="62"/>
      <c r="D141" s="62">
        <v>2400011610</v>
      </c>
      <c r="E141" s="95">
        <v>3000</v>
      </c>
      <c r="F141" s="60">
        <v>500</v>
      </c>
      <c r="G141" s="60">
        <v>100</v>
      </c>
    </row>
    <row r="142" spans="1:7" ht="17.25" customHeight="1" x14ac:dyDescent="0.2">
      <c r="A142" s="43" t="s">
        <v>137</v>
      </c>
      <c r="B142" s="14">
        <v>951</v>
      </c>
      <c r="C142" s="9"/>
      <c r="D142" s="9" t="s">
        <v>118</v>
      </c>
      <c r="E142" s="53">
        <f t="shared" ref="E142:G143" si="13">E143</f>
        <v>30</v>
      </c>
      <c r="F142" s="53">
        <f t="shared" si="13"/>
        <v>30</v>
      </c>
      <c r="G142" s="53">
        <f t="shared" si="13"/>
        <v>30</v>
      </c>
    </row>
    <row r="143" spans="1:7" ht="17.25" customHeight="1" x14ac:dyDescent="0.2">
      <c r="A143" s="63" t="s">
        <v>14</v>
      </c>
      <c r="B143" s="40">
        <v>951</v>
      </c>
      <c r="C143" s="41"/>
      <c r="D143" s="41" t="s">
        <v>118</v>
      </c>
      <c r="E143" s="58">
        <f t="shared" si="13"/>
        <v>30</v>
      </c>
      <c r="F143" s="58">
        <f t="shared" si="13"/>
        <v>30</v>
      </c>
      <c r="G143" s="58">
        <f t="shared" si="13"/>
        <v>30</v>
      </c>
    </row>
    <row r="144" spans="1:7" ht="36.75" customHeight="1" x14ac:dyDescent="0.2">
      <c r="A144" s="21" t="s">
        <v>117</v>
      </c>
      <c r="B144" s="61">
        <v>951</v>
      </c>
      <c r="C144" s="62"/>
      <c r="D144" s="62" t="s">
        <v>171</v>
      </c>
      <c r="E144" s="60">
        <v>30</v>
      </c>
      <c r="F144" s="60">
        <v>30</v>
      </c>
      <c r="G144" s="60">
        <v>30</v>
      </c>
    </row>
    <row r="145" spans="1:7" ht="17.25" customHeight="1" x14ac:dyDescent="0.2">
      <c r="A145" s="43" t="s">
        <v>138</v>
      </c>
      <c r="B145" s="14">
        <v>951</v>
      </c>
      <c r="C145" s="9"/>
      <c r="D145" s="9" t="s">
        <v>119</v>
      </c>
      <c r="E145" s="74">
        <f>E146</f>
        <v>20103.715</v>
      </c>
      <c r="F145" s="74">
        <f>F146</f>
        <v>31335.895</v>
      </c>
      <c r="G145" s="74">
        <f>G146</f>
        <v>31335.895</v>
      </c>
    </row>
    <row r="146" spans="1:7" ht="17.25" customHeight="1" x14ac:dyDescent="0.2">
      <c r="A146" s="63" t="s">
        <v>14</v>
      </c>
      <c r="B146" s="40">
        <v>951</v>
      </c>
      <c r="C146" s="41"/>
      <c r="D146" s="41" t="s">
        <v>119</v>
      </c>
      <c r="E146" s="58">
        <f>E147+E148+E149</f>
        <v>20103.715</v>
      </c>
      <c r="F146" s="58">
        <f>F147+F148+F149</f>
        <v>31335.895</v>
      </c>
      <c r="G146" s="58">
        <f>G147+G148+G149</f>
        <v>31335.895</v>
      </c>
    </row>
    <row r="147" spans="1:7" ht="38.25" customHeight="1" x14ac:dyDescent="0.2">
      <c r="A147" s="21" t="s">
        <v>117</v>
      </c>
      <c r="B147" s="61">
        <v>951</v>
      </c>
      <c r="C147" s="62"/>
      <c r="D147" s="62" t="s">
        <v>172</v>
      </c>
      <c r="E147" s="60">
        <v>2334.3000000000002</v>
      </c>
      <c r="F147" s="60">
        <v>150</v>
      </c>
      <c r="G147" s="60">
        <v>150</v>
      </c>
    </row>
    <row r="148" spans="1:7" ht="51.75" customHeight="1" x14ac:dyDescent="0.2">
      <c r="A148" s="21" t="s">
        <v>250</v>
      </c>
      <c r="B148" s="61">
        <v>951</v>
      </c>
      <c r="C148" s="62"/>
      <c r="D148" s="62" t="s">
        <v>251</v>
      </c>
      <c r="E148" s="60">
        <v>0</v>
      </c>
      <c r="F148" s="60">
        <v>13416.48</v>
      </c>
      <c r="G148" s="60">
        <v>13416.48</v>
      </c>
    </row>
    <row r="149" spans="1:7" ht="68.25" customHeight="1" x14ac:dyDescent="0.2">
      <c r="A149" s="21" t="s">
        <v>252</v>
      </c>
      <c r="B149" s="61">
        <v>951</v>
      </c>
      <c r="C149" s="62"/>
      <c r="D149" s="62" t="s">
        <v>194</v>
      </c>
      <c r="E149" s="60">
        <v>17769.415000000001</v>
      </c>
      <c r="F149" s="60">
        <v>17769.415000000001</v>
      </c>
      <c r="G149" s="60">
        <v>17769.415000000001</v>
      </c>
    </row>
    <row r="150" spans="1:7" ht="17.25" customHeight="1" x14ac:dyDescent="0.2">
      <c r="A150" s="37" t="s">
        <v>20</v>
      </c>
      <c r="B150" s="35" t="s">
        <v>2</v>
      </c>
      <c r="C150" s="68"/>
      <c r="D150" s="68" t="s">
        <v>110</v>
      </c>
      <c r="E150" s="77">
        <f>E151+E197</f>
        <v>245006.18797000003</v>
      </c>
      <c r="F150" s="77">
        <f>F151+F197</f>
        <v>212017.02680000002</v>
      </c>
      <c r="G150" s="77">
        <f>G151+G197</f>
        <v>212581.94323999999</v>
      </c>
    </row>
    <row r="151" spans="1:7" ht="17.25" customHeight="1" x14ac:dyDescent="0.2">
      <c r="A151" s="63" t="s">
        <v>14</v>
      </c>
      <c r="B151" s="64">
        <v>951</v>
      </c>
      <c r="C151" s="65"/>
      <c r="D151" s="64" t="s">
        <v>177</v>
      </c>
      <c r="E151" s="54">
        <f>E152+E153+E157+E161+E165+E166+E183+E186+E190+E192+E180+E159+E164+E176+E178+E188+E194</f>
        <v>239258.05597000002</v>
      </c>
      <c r="F151" s="54">
        <f>F152+F153+F157+F161+F165+F166+F183+F186+F190+F192+F180+F159+F164+F176+F178+F188+F194</f>
        <v>206038.81880000001</v>
      </c>
      <c r="G151" s="54">
        <f>G152+G153+G157+G161+G165+G166+G183+G186+G190+G192+G180+G159+G164+G176+G178+G188+G194</f>
        <v>206366.11523999998</v>
      </c>
    </row>
    <row r="152" spans="1:7" ht="18.75" customHeight="1" x14ac:dyDescent="0.2">
      <c r="A152" s="8" t="s">
        <v>21</v>
      </c>
      <c r="B152" s="14">
        <v>951</v>
      </c>
      <c r="C152" s="9"/>
      <c r="D152" s="9" t="s">
        <v>197</v>
      </c>
      <c r="E152" s="10">
        <v>4131.6000000000004</v>
      </c>
      <c r="F152" s="10">
        <v>4131.6000000000004</v>
      </c>
      <c r="G152" s="10">
        <v>4131.6000000000004</v>
      </c>
    </row>
    <row r="153" spans="1:7" ht="18.75" customHeight="1" x14ac:dyDescent="0.2">
      <c r="A153" s="8" t="s">
        <v>4</v>
      </c>
      <c r="B153" s="14">
        <v>951</v>
      </c>
      <c r="C153" s="9"/>
      <c r="D153" s="9" t="s">
        <v>177</v>
      </c>
      <c r="E153" s="53">
        <f>E154+E156+E155</f>
        <v>7183</v>
      </c>
      <c r="F153" s="53">
        <f>F154+F156+F155</f>
        <v>7183</v>
      </c>
      <c r="G153" s="53">
        <f>G154+G156+G155</f>
        <v>7183</v>
      </c>
    </row>
    <row r="154" spans="1:7" ht="18.75" customHeight="1" x14ac:dyDescent="0.2">
      <c r="A154" s="38" t="s">
        <v>67</v>
      </c>
      <c r="B154" s="39">
        <v>951</v>
      </c>
      <c r="C154" s="23"/>
      <c r="D154" s="23" t="s">
        <v>176</v>
      </c>
      <c r="E154" s="52">
        <v>3990</v>
      </c>
      <c r="F154" s="52">
        <v>3990</v>
      </c>
      <c r="G154" s="52">
        <v>3990</v>
      </c>
    </row>
    <row r="155" spans="1:7" ht="18.75" customHeight="1" x14ac:dyDescent="0.2">
      <c r="A155" s="21" t="s">
        <v>211</v>
      </c>
      <c r="B155" s="22">
        <v>951</v>
      </c>
      <c r="C155" s="23"/>
      <c r="D155" s="23" t="s">
        <v>212</v>
      </c>
      <c r="E155" s="52">
        <v>2617</v>
      </c>
      <c r="F155" s="52">
        <v>2617</v>
      </c>
      <c r="G155" s="52">
        <v>2617</v>
      </c>
    </row>
    <row r="156" spans="1:7" ht="18.75" customHeight="1" x14ac:dyDescent="0.2">
      <c r="A156" s="21" t="s">
        <v>68</v>
      </c>
      <c r="B156" s="22">
        <v>951</v>
      </c>
      <c r="C156" s="23"/>
      <c r="D156" s="23" t="s">
        <v>178</v>
      </c>
      <c r="E156" s="52">
        <v>576</v>
      </c>
      <c r="F156" s="52">
        <v>576</v>
      </c>
      <c r="G156" s="52">
        <v>576</v>
      </c>
    </row>
    <row r="157" spans="1:7" ht="20.25" customHeight="1" outlineLevel="3" x14ac:dyDescent="0.2">
      <c r="A157" s="8" t="s">
        <v>5</v>
      </c>
      <c r="B157" s="14">
        <v>951</v>
      </c>
      <c r="C157" s="9"/>
      <c r="D157" s="9" t="s">
        <v>177</v>
      </c>
      <c r="E157" s="74">
        <f>E158</f>
        <v>14101.03</v>
      </c>
      <c r="F157" s="74">
        <f>F158</f>
        <v>14051.03</v>
      </c>
      <c r="G157" s="74">
        <f>G158</f>
        <v>14051.01</v>
      </c>
    </row>
    <row r="158" spans="1:7" ht="18.75" customHeight="1" outlineLevel="6" x14ac:dyDescent="0.2">
      <c r="A158" s="38" t="s">
        <v>65</v>
      </c>
      <c r="B158" s="22">
        <v>951</v>
      </c>
      <c r="C158" s="23"/>
      <c r="D158" s="23" t="s">
        <v>173</v>
      </c>
      <c r="E158" s="52">
        <v>14101.03</v>
      </c>
      <c r="F158" s="52">
        <v>14051.03</v>
      </c>
      <c r="G158" s="52">
        <v>14051.01</v>
      </c>
    </row>
    <row r="159" spans="1:7" ht="19.5" customHeight="1" outlineLevel="6" x14ac:dyDescent="0.2">
      <c r="A159" s="8" t="s">
        <v>61</v>
      </c>
      <c r="B159" s="14">
        <v>951</v>
      </c>
      <c r="C159" s="9"/>
      <c r="D159" s="9" t="s">
        <v>177</v>
      </c>
      <c r="E159" s="86">
        <f>E160</f>
        <v>5.3019999999999996</v>
      </c>
      <c r="F159" s="86">
        <f>F160</f>
        <v>5.5640000000000001</v>
      </c>
      <c r="G159" s="86">
        <f>G160</f>
        <v>4.9550000000000001</v>
      </c>
    </row>
    <row r="160" spans="1:7" ht="19.5" customHeight="1" outlineLevel="6" x14ac:dyDescent="0.2">
      <c r="A160" s="21" t="s">
        <v>62</v>
      </c>
      <c r="B160" s="22">
        <v>951</v>
      </c>
      <c r="C160" s="23"/>
      <c r="D160" s="23" t="s">
        <v>198</v>
      </c>
      <c r="E160" s="78">
        <v>5.3019999999999996</v>
      </c>
      <c r="F160" s="78">
        <v>5.5640000000000001</v>
      </c>
      <c r="G160" s="78">
        <v>4.9550000000000001</v>
      </c>
    </row>
    <row r="161" spans="1:7" ht="21" customHeight="1" outlineLevel="6" x14ac:dyDescent="0.2">
      <c r="A161" s="8" t="s">
        <v>6</v>
      </c>
      <c r="B161" s="14">
        <v>951</v>
      </c>
      <c r="C161" s="9"/>
      <c r="D161" s="9" t="s">
        <v>177</v>
      </c>
      <c r="E161" s="10">
        <f>E162+E163</f>
        <v>14984.28</v>
      </c>
      <c r="F161" s="10">
        <f>F162+F163</f>
        <v>14386.34</v>
      </c>
      <c r="G161" s="10">
        <f>G162+G163</f>
        <v>14386.34</v>
      </c>
    </row>
    <row r="162" spans="1:7" ht="37.5" customHeight="1" outlineLevel="3" x14ac:dyDescent="0.2">
      <c r="A162" s="38" t="s">
        <v>66</v>
      </c>
      <c r="B162" s="22">
        <v>951</v>
      </c>
      <c r="C162" s="23"/>
      <c r="D162" s="23" t="s">
        <v>176</v>
      </c>
      <c r="E162" s="25">
        <v>10951.84</v>
      </c>
      <c r="F162" s="25">
        <v>10353.9</v>
      </c>
      <c r="G162" s="25">
        <v>10353.9</v>
      </c>
    </row>
    <row r="163" spans="1:7" ht="37.5" customHeight="1" outlineLevel="3" x14ac:dyDescent="0.2">
      <c r="A163" s="38" t="s">
        <v>257</v>
      </c>
      <c r="B163" s="61">
        <v>951</v>
      </c>
      <c r="C163" s="62"/>
      <c r="D163" s="23" t="s">
        <v>254</v>
      </c>
      <c r="E163" s="60">
        <v>4032.44</v>
      </c>
      <c r="F163" s="60">
        <v>4032.44</v>
      </c>
      <c r="G163" s="60">
        <v>4032.44</v>
      </c>
    </row>
    <row r="164" spans="1:7" ht="18.75" customHeight="1" outlineLevel="3" x14ac:dyDescent="0.2">
      <c r="A164" s="56" t="s">
        <v>70</v>
      </c>
      <c r="B164" s="14">
        <v>951</v>
      </c>
      <c r="C164" s="9"/>
      <c r="D164" s="9" t="s">
        <v>175</v>
      </c>
      <c r="E164" s="10">
        <v>0</v>
      </c>
      <c r="F164" s="10">
        <v>0</v>
      </c>
      <c r="G164" s="10">
        <v>0</v>
      </c>
    </row>
    <row r="165" spans="1:7" ht="33" customHeight="1" outlineLevel="3" x14ac:dyDescent="0.2">
      <c r="A165" s="8" t="s">
        <v>22</v>
      </c>
      <c r="B165" s="14">
        <v>951</v>
      </c>
      <c r="C165" s="9"/>
      <c r="D165" s="9" t="s">
        <v>174</v>
      </c>
      <c r="E165" s="10">
        <v>10000</v>
      </c>
      <c r="F165" s="10">
        <v>1000</v>
      </c>
      <c r="G165" s="10">
        <v>1000</v>
      </c>
    </row>
    <row r="166" spans="1:7" ht="20.25" customHeight="1" outlineLevel="5" x14ac:dyDescent="0.2">
      <c r="A166" s="8" t="s">
        <v>7</v>
      </c>
      <c r="B166" s="14">
        <v>951</v>
      </c>
      <c r="C166" s="9"/>
      <c r="D166" s="9" t="s">
        <v>177</v>
      </c>
      <c r="E166" s="74">
        <f>SUM(E167:E175)</f>
        <v>107399.13678999998</v>
      </c>
      <c r="F166" s="74">
        <f>SUM(F167:F175)</f>
        <v>88068.584789999994</v>
      </c>
      <c r="G166" s="74">
        <f>SUM(G167:G175)</f>
        <v>88001.527789999993</v>
      </c>
    </row>
    <row r="167" spans="1:7" ht="15.75" outlineLevel="4" x14ac:dyDescent="0.2">
      <c r="A167" s="21" t="s">
        <v>8</v>
      </c>
      <c r="B167" s="22">
        <v>951</v>
      </c>
      <c r="C167" s="23"/>
      <c r="D167" s="23" t="s">
        <v>179</v>
      </c>
      <c r="E167" s="88">
        <v>1863.2769999999998</v>
      </c>
      <c r="F167" s="88">
        <v>1863.2769999999998</v>
      </c>
      <c r="G167" s="88">
        <v>1863.2769999999998</v>
      </c>
    </row>
    <row r="168" spans="1:7" ht="31.5" outlineLevel="4" x14ac:dyDescent="0.2">
      <c r="A168" s="38" t="s">
        <v>66</v>
      </c>
      <c r="B168" s="22">
        <v>951</v>
      </c>
      <c r="C168" s="23"/>
      <c r="D168" s="23" t="s">
        <v>176</v>
      </c>
      <c r="E168" s="88">
        <v>51124.86</v>
      </c>
      <c r="F168" s="88">
        <v>41634.25</v>
      </c>
      <c r="G168" s="88">
        <v>41434.25</v>
      </c>
    </row>
    <row r="169" spans="1:7" ht="31.5" outlineLevel="5" x14ac:dyDescent="0.2">
      <c r="A169" s="21" t="s">
        <v>23</v>
      </c>
      <c r="B169" s="22">
        <v>951</v>
      </c>
      <c r="C169" s="23"/>
      <c r="D169" s="23">
        <v>9999910690</v>
      </c>
      <c r="E169" s="79">
        <v>49999.999999999993</v>
      </c>
      <c r="F169" s="79">
        <v>40000.004000000001</v>
      </c>
      <c r="G169" s="79">
        <v>40000</v>
      </c>
    </row>
    <row r="170" spans="1:7" ht="19.5" customHeight="1" outlineLevel="5" x14ac:dyDescent="0.2">
      <c r="A170" s="21" t="s">
        <v>200</v>
      </c>
      <c r="B170" s="22">
        <v>951</v>
      </c>
      <c r="C170" s="23"/>
      <c r="D170" s="23" t="s">
        <v>201</v>
      </c>
      <c r="E170" s="25">
        <v>0</v>
      </c>
      <c r="F170" s="25">
        <v>0</v>
      </c>
      <c r="G170" s="25">
        <v>0</v>
      </c>
    </row>
    <row r="171" spans="1:7" ht="19.5" customHeight="1" outlineLevel="4" x14ac:dyDescent="0.2">
      <c r="A171" s="26" t="s">
        <v>24</v>
      </c>
      <c r="B171" s="22">
        <v>951</v>
      </c>
      <c r="C171" s="23"/>
      <c r="D171" s="23" t="s">
        <v>180</v>
      </c>
      <c r="E171" s="87">
        <v>1421.8999999999999</v>
      </c>
      <c r="F171" s="87">
        <v>1490.7</v>
      </c>
      <c r="G171" s="87">
        <v>1551.77</v>
      </c>
    </row>
    <row r="172" spans="1:7" ht="19.5" customHeight="1" outlineLevel="4" x14ac:dyDescent="0.2">
      <c r="A172" s="26" t="s">
        <v>25</v>
      </c>
      <c r="B172" s="22">
        <v>951</v>
      </c>
      <c r="C172" s="23"/>
      <c r="D172" s="23" t="s">
        <v>181</v>
      </c>
      <c r="E172" s="57">
        <v>864.5329999999999</v>
      </c>
      <c r="F172" s="57">
        <v>905.39</v>
      </c>
      <c r="G172" s="57">
        <v>939.00599999999997</v>
      </c>
    </row>
    <row r="173" spans="1:7" ht="31.5" outlineLevel="5" x14ac:dyDescent="0.2">
      <c r="A173" s="26" t="s">
        <v>26</v>
      </c>
      <c r="B173" s="22">
        <v>951</v>
      </c>
      <c r="C173" s="23"/>
      <c r="D173" s="23" t="s">
        <v>182</v>
      </c>
      <c r="E173" s="57">
        <v>942.202</v>
      </c>
      <c r="F173" s="57">
        <v>992.59899999999993</v>
      </c>
      <c r="G173" s="57">
        <v>1030.8600000000001</v>
      </c>
    </row>
    <row r="174" spans="1:7" ht="47.25" outlineLevel="5" x14ac:dyDescent="0.2">
      <c r="A174" s="26" t="s">
        <v>256</v>
      </c>
      <c r="B174" s="22">
        <v>951</v>
      </c>
      <c r="C174" s="23"/>
      <c r="D174" s="23" t="s">
        <v>255</v>
      </c>
      <c r="E174" s="57">
        <v>441.97300000000001</v>
      </c>
      <c r="F174" s="57">
        <v>441.97300000000001</v>
      </c>
      <c r="G174" s="57">
        <v>441.97300000000001</v>
      </c>
    </row>
    <row r="175" spans="1:7" ht="63" outlineLevel="6" x14ac:dyDescent="0.2">
      <c r="A175" s="26" t="s">
        <v>150</v>
      </c>
      <c r="B175" s="22">
        <v>951</v>
      </c>
      <c r="C175" s="23"/>
      <c r="D175" s="23" t="s">
        <v>183</v>
      </c>
      <c r="E175" s="57">
        <v>740.39179000000001</v>
      </c>
      <c r="F175" s="57">
        <v>740.39179000000001</v>
      </c>
      <c r="G175" s="57">
        <v>740.39179000000001</v>
      </c>
    </row>
    <row r="176" spans="1:7" ht="18" customHeight="1" outlineLevel="6" x14ac:dyDescent="0.2">
      <c r="A176" s="8" t="s">
        <v>71</v>
      </c>
      <c r="B176" s="14">
        <v>951</v>
      </c>
      <c r="C176" s="9"/>
      <c r="D176" s="9" t="s">
        <v>177</v>
      </c>
      <c r="E176" s="53">
        <f>E177</f>
        <v>1479.17443</v>
      </c>
      <c r="F176" s="53">
        <f>F177</f>
        <v>1479.17443</v>
      </c>
      <c r="G176" s="53">
        <f>G177</f>
        <v>1479.17443</v>
      </c>
    </row>
    <row r="177" spans="1:7" ht="33.75" customHeight="1" outlineLevel="4" x14ac:dyDescent="0.2">
      <c r="A177" s="21" t="s">
        <v>72</v>
      </c>
      <c r="B177" s="22">
        <v>951</v>
      </c>
      <c r="C177" s="23"/>
      <c r="D177" s="23" t="s">
        <v>184</v>
      </c>
      <c r="E177" s="52">
        <v>1479.17443</v>
      </c>
      <c r="F177" s="52">
        <v>1479.17443</v>
      </c>
      <c r="G177" s="52">
        <v>1479.17443</v>
      </c>
    </row>
    <row r="178" spans="1:7" ht="21.75" customHeight="1" outlineLevel="6" x14ac:dyDescent="0.2">
      <c r="A178" s="27" t="s">
        <v>140</v>
      </c>
      <c r="B178" s="14">
        <v>951</v>
      </c>
      <c r="C178" s="9"/>
      <c r="D178" s="9" t="s">
        <v>177</v>
      </c>
      <c r="E178" s="53">
        <f>E179</f>
        <v>3.3870800000000001</v>
      </c>
      <c r="F178" s="53">
        <f>F179</f>
        <v>3.3870800000000001</v>
      </c>
      <c r="G178" s="53">
        <f>G179</f>
        <v>3.3870800000000001</v>
      </c>
    </row>
    <row r="179" spans="1:7" ht="63" outlineLevel="6" x14ac:dyDescent="0.2">
      <c r="A179" s="21" t="s">
        <v>141</v>
      </c>
      <c r="B179" s="22">
        <v>951</v>
      </c>
      <c r="C179" s="23"/>
      <c r="D179" s="23" t="s">
        <v>185</v>
      </c>
      <c r="E179" s="52">
        <v>3.3870800000000001</v>
      </c>
      <c r="F179" s="52">
        <v>3.3870800000000001</v>
      </c>
      <c r="G179" s="52">
        <v>3.3870800000000001</v>
      </c>
    </row>
    <row r="180" spans="1:7" ht="15.75" outlineLevel="6" x14ac:dyDescent="0.2">
      <c r="A180" s="8" t="s">
        <v>54</v>
      </c>
      <c r="B180" s="14">
        <v>951</v>
      </c>
      <c r="C180" s="9"/>
      <c r="D180" s="9" t="s">
        <v>177</v>
      </c>
      <c r="E180" s="53">
        <f>E181+E182</f>
        <v>1201.1777</v>
      </c>
      <c r="F180" s="53">
        <f>F181+F182</f>
        <v>1201.2378799999999</v>
      </c>
      <c r="G180" s="53">
        <f>G181+G182</f>
        <v>1201.2873999999999</v>
      </c>
    </row>
    <row r="181" spans="1:7" ht="47.25" outlineLevel="6" x14ac:dyDescent="0.2">
      <c r="A181" s="26" t="s">
        <v>55</v>
      </c>
      <c r="B181" s="22">
        <v>951</v>
      </c>
      <c r="C181" s="23"/>
      <c r="D181" s="23" t="s">
        <v>186</v>
      </c>
      <c r="E181" s="79">
        <v>1.1777</v>
      </c>
      <c r="F181" s="79">
        <v>1.2378800000000001</v>
      </c>
      <c r="G181" s="79">
        <v>1.2873999999999999</v>
      </c>
    </row>
    <row r="182" spans="1:7" ht="22.5" customHeight="1" outlineLevel="5" x14ac:dyDescent="0.2">
      <c r="A182" s="21" t="s">
        <v>73</v>
      </c>
      <c r="B182" s="22">
        <v>951</v>
      </c>
      <c r="C182" s="23"/>
      <c r="D182" s="23" t="s">
        <v>187</v>
      </c>
      <c r="E182" s="52">
        <v>1200</v>
      </c>
      <c r="F182" s="52">
        <v>1200</v>
      </c>
      <c r="G182" s="52">
        <v>1200</v>
      </c>
    </row>
    <row r="183" spans="1:7" ht="20.25" customHeight="1" outlineLevel="5" x14ac:dyDescent="0.2">
      <c r="A183" s="8" t="s">
        <v>9</v>
      </c>
      <c r="B183" s="14">
        <v>951</v>
      </c>
      <c r="C183" s="9"/>
      <c r="D183" s="9" t="s">
        <v>177</v>
      </c>
      <c r="E183" s="53">
        <f>E184+E185</f>
        <v>7065.8249999999998</v>
      </c>
      <c r="F183" s="53">
        <f>F184+F185</f>
        <v>6404.8119999999999</v>
      </c>
      <c r="G183" s="53">
        <f>G184+G185</f>
        <v>6522.8289999999997</v>
      </c>
    </row>
    <row r="184" spans="1:7" ht="20.25" customHeight="1" outlineLevel="5" x14ac:dyDescent="0.2">
      <c r="A184" s="38" t="s">
        <v>65</v>
      </c>
      <c r="B184" s="39">
        <v>951</v>
      </c>
      <c r="C184" s="23"/>
      <c r="D184" s="23" t="s">
        <v>176</v>
      </c>
      <c r="E184" s="25">
        <v>4022.45</v>
      </c>
      <c r="F184" s="25">
        <v>3218</v>
      </c>
      <c r="G184" s="25">
        <v>3218</v>
      </c>
    </row>
    <row r="185" spans="1:7" ht="45.75" customHeight="1" outlineLevel="5" x14ac:dyDescent="0.2">
      <c r="A185" s="38" t="s">
        <v>188</v>
      </c>
      <c r="B185" s="39">
        <v>951</v>
      </c>
      <c r="C185" s="23"/>
      <c r="D185" s="23" t="s">
        <v>189</v>
      </c>
      <c r="E185" s="52">
        <v>3043.375</v>
      </c>
      <c r="F185" s="52">
        <v>3186.8119999999999</v>
      </c>
      <c r="G185" s="52">
        <v>3304.8289999999997</v>
      </c>
    </row>
    <row r="186" spans="1:7" ht="20.25" customHeight="1" outlineLevel="5" x14ac:dyDescent="0.2">
      <c r="A186" s="8" t="s">
        <v>10</v>
      </c>
      <c r="B186" s="14">
        <v>951</v>
      </c>
      <c r="C186" s="9"/>
      <c r="D186" s="9" t="s">
        <v>177</v>
      </c>
      <c r="E186" s="10">
        <f>E187</f>
        <v>700</v>
      </c>
      <c r="F186" s="10">
        <f>F187</f>
        <v>560</v>
      </c>
      <c r="G186" s="10">
        <f>G187</f>
        <v>560</v>
      </c>
    </row>
    <row r="187" spans="1:7" ht="37.5" customHeight="1" outlineLevel="5" x14ac:dyDescent="0.2">
      <c r="A187" s="21" t="s">
        <v>36</v>
      </c>
      <c r="B187" s="22">
        <v>951</v>
      </c>
      <c r="C187" s="23"/>
      <c r="D187" s="23" t="s">
        <v>112</v>
      </c>
      <c r="E187" s="25">
        <v>700</v>
      </c>
      <c r="F187" s="25">
        <v>560</v>
      </c>
      <c r="G187" s="25">
        <v>560</v>
      </c>
    </row>
    <row r="188" spans="1:7" ht="15.75" outlineLevel="6" x14ac:dyDescent="0.2">
      <c r="A188" s="8" t="s">
        <v>11</v>
      </c>
      <c r="B188" s="14">
        <v>951</v>
      </c>
      <c r="C188" s="9"/>
      <c r="D188" s="9" t="s">
        <v>177</v>
      </c>
      <c r="E188" s="10">
        <f>E189</f>
        <v>33763.99697</v>
      </c>
      <c r="F188" s="10">
        <f>F189</f>
        <v>32149.446619999999</v>
      </c>
      <c r="G188" s="10">
        <f>G189</f>
        <v>33169.63854</v>
      </c>
    </row>
    <row r="189" spans="1:7" ht="63" outlineLevel="6" x14ac:dyDescent="0.2">
      <c r="A189" s="21" t="s">
        <v>195</v>
      </c>
      <c r="B189" s="22">
        <v>951</v>
      </c>
      <c r="C189" s="23"/>
      <c r="D189" s="23" t="s">
        <v>196</v>
      </c>
      <c r="E189" s="52">
        <v>33763.99697</v>
      </c>
      <c r="F189" s="52">
        <v>32149.446619999999</v>
      </c>
      <c r="G189" s="52">
        <v>33169.63854</v>
      </c>
    </row>
    <row r="190" spans="1:7" ht="31.5" outlineLevel="6" x14ac:dyDescent="0.2">
      <c r="A190" s="27" t="s">
        <v>12</v>
      </c>
      <c r="B190" s="14">
        <v>951</v>
      </c>
      <c r="C190" s="9"/>
      <c r="D190" s="9" t="s">
        <v>177</v>
      </c>
      <c r="E190" s="10">
        <f>E191</f>
        <v>5600</v>
      </c>
      <c r="F190" s="10">
        <f>F191</f>
        <v>5600</v>
      </c>
      <c r="G190" s="10">
        <f>G191</f>
        <v>5200</v>
      </c>
    </row>
    <row r="191" spans="1:7" ht="31.5" outlineLevel="6" x14ac:dyDescent="0.2">
      <c r="A191" s="26" t="s">
        <v>39</v>
      </c>
      <c r="B191" s="22">
        <v>951</v>
      </c>
      <c r="C191" s="23"/>
      <c r="D191" s="23" t="s">
        <v>190</v>
      </c>
      <c r="E191" s="25">
        <v>5600</v>
      </c>
      <c r="F191" s="25">
        <v>5600</v>
      </c>
      <c r="G191" s="25">
        <v>5200</v>
      </c>
    </row>
    <row r="192" spans="1:7" ht="15.75" outlineLevel="6" x14ac:dyDescent="0.2">
      <c r="A192" s="8" t="s">
        <v>40</v>
      </c>
      <c r="B192" s="14">
        <v>951</v>
      </c>
      <c r="C192" s="9"/>
      <c r="D192" s="9" t="s">
        <v>177</v>
      </c>
      <c r="E192" s="10">
        <f>E193</f>
        <v>100</v>
      </c>
      <c r="F192" s="10">
        <f>F193</f>
        <v>100</v>
      </c>
      <c r="G192" s="10">
        <f>G193</f>
        <v>100</v>
      </c>
    </row>
    <row r="193" spans="1:7" ht="31.5" outlineLevel="6" x14ac:dyDescent="0.2">
      <c r="A193" s="21" t="s">
        <v>41</v>
      </c>
      <c r="B193" s="22">
        <v>951</v>
      </c>
      <c r="C193" s="23"/>
      <c r="D193" s="23" t="s">
        <v>191</v>
      </c>
      <c r="E193" s="25">
        <v>100</v>
      </c>
      <c r="F193" s="25">
        <v>100</v>
      </c>
      <c r="G193" s="25">
        <v>100</v>
      </c>
    </row>
    <row r="194" spans="1:7" ht="38.25" customHeight="1" x14ac:dyDescent="0.2">
      <c r="A194" s="27" t="s">
        <v>17</v>
      </c>
      <c r="B194" s="14">
        <v>951</v>
      </c>
      <c r="C194" s="9"/>
      <c r="D194" s="9" t="s">
        <v>177</v>
      </c>
      <c r="E194" s="10">
        <f>E195+E196</f>
        <v>31540.146000000001</v>
      </c>
      <c r="F194" s="10">
        <f>F195+F196</f>
        <v>29714.642</v>
      </c>
      <c r="G194" s="10">
        <f>G195+G196</f>
        <v>29371.366000000002</v>
      </c>
    </row>
    <row r="195" spans="1:7" ht="38.25" customHeight="1" x14ac:dyDescent="0.2">
      <c r="A195" s="21" t="s">
        <v>42</v>
      </c>
      <c r="B195" s="22">
        <v>951</v>
      </c>
      <c r="C195" s="23"/>
      <c r="D195" s="23">
        <v>9999910650</v>
      </c>
      <c r="E195" s="25">
        <v>10168.780000000001</v>
      </c>
      <c r="F195" s="25">
        <v>8343.2759999999998</v>
      </c>
      <c r="G195" s="25">
        <v>8000</v>
      </c>
    </row>
    <row r="196" spans="1:7" ht="38.25" customHeight="1" x14ac:dyDescent="0.2">
      <c r="A196" s="21" t="s">
        <v>120</v>
      </c>
      <c r="B196" s="22">
        <v>951</v>
      </c>
      <c r="C196" s="23"/>
      <c r="D196" s="23">
        <v>9999993110</v>
      </c>
      <c r="E196" s="25">
        <v>21371.366000000002</v>
      </c>
      <c r="F196" s="25">
        <v>21371.366000000002</v>
      </c>
      <c r="G196" s="25">
        <v>21371.366000000002</v>
      </c>
    </row>
    <row r="197" spans="1:7" ht="25.5" outlineLevel="6" x14ac:dyDescent="0.2">
      <c r="A197" s="63" t="s">
        <v>16</v>
      </c>
      <c r="B197" s="64" t="s">
        <v>15</v>
      </c>
      <c r="C197" s="65"/>
      <c r="D197" s="64" t="s">
        <v>199</v>
      </c>
      <c r="E197" s="66">
        <f t="shared" ref="E197:G198" si="14">E198</f>
        <v>5748.1319999999996</v>
      </c>
      <c r="F197" s="66">
        <f t="shared" si="14"/>
        <v>5978.2079999999996</v>
      </c>
      <c r="G197" s="66">
        <f t="shared" si="14"/>
        <v>6215.8280000000004</v>
      </c>
    </row>
    <row r="198" spans="1:7" ht="22.5" customHeight="1" outlineLevel="6" x14ac:dyDescent="0.2">
      <c r="A198" s="8" t="s">
        <v>11</v>
      </c>
      <c r="B198" s="14">
        <v>953</v>
      </c>
      <c r="C198" s="9"/>
      <c r="D198" s="9" t="s">
        <v>111</v>
      </c>
      <c r="E198" s="53">
        <f t="shared" si="14"/>
        <v>5748.1319999999996</v>
      </c>
      <c r="F198" s="53">
        <f t="shared" si="14"/>
        <v>5978.2079999999996</v>
      </c>
      <c r="G198" s="53">
        <f t="shared" si="14"/>
        <v>6215.8280000000004</v>
      </c>
    </row>
    <row r="199" spans="1:7" ht="33.75" customHeight="1" outlineLevel="6" x14ac:dyDescent="0.2">
      <c r="A199" s="26" t="s">
        <v>51</v>
      </c>
      <c r="B199" s="22">
        <v>953</v>
      </c>
      <c r="C199" s="23"/>
      <c r="D199" s="23" t="s">
        <v>192</v>
      </c>
      <c r="E199" s="52">
        <v>5748.1319999999996</v>
      </c>
      <c r="F199" s="52">
        <v>5978.2079999999996</v>
      </c>
      <c r="G199" s="52">
        <v>6215.8280000000004</v>
      </c>
    </row>
    <row r="200" spans="1:7" ht="18.75" outlineLevel="6" x14ac:dyDescent="0.3">
      <c r="A200" s="18" t="s">
        <v>3</v>
      </c>
      <c r="B200" s="18"/>
      <c r="C200" s="18"/>
      <c r="D200" s="18"/>
      <c r="E200" s="69">
        <f>E9+E150</f>
        <v>1253212.9673600001</v>
      </c>
      <c r="F200" s="69">
        <f>F9+F150</f>
        <v>1210354.0417600002</v>
      </c>
      <c r="G200" s="69">
        <f>G9+G150</f>
        <v>1228592.1206100001</v>
      </c>
    </row>
    <row r="201" spans="1:7" outlineLevel="6" x14ac:dyDescent="0.2">
      <c r="A201" s="1"/>
      <c r="B201" s="17"/>
      <c r="C201" s="1"/>
      <c r="D201" s="1"/>
      <c r="E201" s="1"/>
    </row>
    <row r="202" spans="1:7" outlineLevel="6" x14ac:dyDescent="0.2">
      <c r="A202" s="3"/>
      <c r="B202" s="3"/>
      <c r="C202" s="3"/>
      <c r="D202" s="3"/>
      <c r="E202" s="97">
        <v>1253212.9673600001</v>
      </c>
      <c r="F202" s="97">
        <v>1210354.0417599999</v>
      </c>
      <c r="G202" s="97">
        <v>1228592.1206100001</v>
      </c>
    </row>
    <row r="203" spans="1:7" ht="49.5" customHeight="1" outlineLevel="6" x14ac:dyDescent="0.2">
      <c r="E203" s="70"/>
    </row>
    <row r="204" spans="1:7" x14ac:dyDescent="0.2">
      <c r="E204" s="85">
        <f>E200-E202</f>
        <v>0</v>
      </c>
      <c r="F204" s="85">
        <f>F200-F202</f>
        <v>0</v>
      </c>
      <c r="G204" s="85">
        <f>G200-G202</f>
        <v>0</v>
      </c>
    </row>
  </sheetData>
  <autoFilter ref="A8:E200"/>
  <mergeCells count="5">
    <mergeCell ref="E1:G1"/>
    <mergeCell ref="E2:G2"/>
    <mergeCell ref="E3:G3"/>
    <mergeCell ref="A6:G6"/>
    <mergeCell ref="A5:G5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2022-12-19T02:19:18Z</dcterms:modified>
</cp:coreProperties>
</file>